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66925"/>
  <mc:AlternateContent xmlns:mc="http://schemas.openxmlformats.org/markup-compatibility/2006">
    <mc:Choice Requires="x15">
      <x15ac:absPath xmlns:x15ac="http://schemas.microsoft.com/office/spreadsheetml/2010/11/ac" url="C:\Users\307161\Box\grpB384058505_東海大学CLC（キャンパスライフ担当）\060_プロジェクト\(04)　プロジェクト\11_PJ募集・審査\2026年度\01_コトつくり・モノつくり\01_募集資料\"/>
    </mc:Choice>
  </mc:AlternateContent>
  <xr:revisionPtr revIDLastSave="0" documentId="13_ncr:1_{4558058C-4377-478B-899D-A2891683D95B}" xr6:coauthVersionLast="47" xr6:coauthVersionMax="47" xr10:uidLastSave="{00000000-0000-0000-0000-000000000000}"/>
  <bookViews>
    <workbookView xWindow="-110" yWindow="-110" windowWidth="19420" windowHeight="11500" tabRatio="794" xr2:uid="{9269BAD9-CD33-4599-BCC6-672E596CE0AD}"/>
  </bookViews>
  <sheets>
    <sheet name="1_概要＆幹部メンバー表" sheetId="22" r:id="rId1"/>
    <sheet name="2_活動・予算計画書" sheetId="24" r:id="rId2"/>
    <sheet name="2_〈記入例〉活動・予算計画書" sheetId="25" r:id="rId3"/>
    <sheet name="3_メンバー表" sheetId="19" r:id="rId4"/>
    <sheet name="4_特別申請" sheetId="20" r:id="rId5"/>
    <sheet name="☆.CLC専用_プルダウンリスト " sheetId="23" r:id="rId6"/>
  </sheets>
  <definedNames>
    <definedName name="_xlnm.Print_Area" localSheetId="0">'1_概要＆幹部メンバー表'!$A$1:$AD$39</definedName>
    <definedName name="_xlnm.Print_Area" localSheetId="2">'2_〈記入例〉活動・予算計画書'!$A$1:$AB$625</definedName>
    <definedName name="_xlnm.Print_Area" localSheetId="1">'2_活動・予算計画書'!$A$1:$AB$625</definedName>
    <definedName name="_xlnm.Print_Area" localSheetId="3">'3_メンバー表'!$A$1:$AB$220</definedName>
    <definedName name="_xlnm.Print_Area" localSheetId="4">'4_特別申請'!$A$1:$K$37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1" i="24" l="1"/>
  <c r="W10" i="24"/>
  <c r="W9" i="24"/>
  <c r="J11" i="24"/>
  <c r="J10" i="24"/>
  <c r="J9" i="24"/>
  <c r="W11" i="25"/>
  <c r="W10" i="25"/>
  <c r="W9" i="25"/>
  <c r="J11" i="25"/>
  <c r="J10" i="25"/>
  <c r="J9" i="25"/>
  <c r="Y624" i="25" l="1"/>
  <c r="Y623" i="25"/>
  <c r="Y622" i="25"/>
  <c r="Y621" i="25"/>
  <c r="Y620" i="25"/>
  <c r="Y619" i="25"/>
  <c r="Y618" i="25"/>
  <c r="Y617" i="25"/>
  <c r="Y616" i="25"/>
  <c r="Y615" i="25"/>
  <c r="Y614" i="25"/>
  <c r="Y613" i="25"/>
  <c r="Y612" i="25"/>
  <c r="Y611" i="25"/>
  <c r="Y610" i="25"/>
  <c r="Y609" i="25"/>
  <c r="Y608" i="25"/>
  <c r="Y607" i="25"/>
  <c r="Y606" i="25"/>
  <c r="Y605" i="25"/>
  <c r="Y604" i="25"/>
  <c r="Y603" i="25"/>
  <c r="Y602" i="25"/>
  <c r="L597" i="25"/>
  <c r="Y594" i="25"/>
  <c r="Y593" i="25"/>
  <c r="Y592" i="25"/>
  <c r="Y591" i="25"/>
  <c r="Y590" i="25"/>
  <c r="Y589" i="25"/>
  <c r="Y588" i="25"/>
  <c r="Y587" i="25"/>
  <c r="Y586" i="25"/>
  <c r="Y585" i="25"/>
  <c r="Y584" i="25"/>
  <c r="Y583" i="25"/>
  <c r="Y582" i="25"/>
  <c r="Y581" i="25"/>
  <c r="Y580" i="25"/>
  <c r="Y579" i="25"/>
  <c r="Y578" i="25"/>
  <c r="Y577" i="25"/>
  <c r="Y576" i="25"/>
  <c r="Y575" i="25"/>
  <c r="Y574" i="25"/>
  <c r="Y573" i="25"/>
  <c r="Y572" i="25"/>
  <c r="L567" i="25"/>
  <c r="Y565" i="25"/>
  <c r="Y564" i="25"/>
  <c r="Y563" i="25"/>
  <c r="Y562" i="25"/>
  <c r="Y561" i="25"/>
  <c r="Y560" i="25"/>
  <c r="Y559" i="25"/>
  <c r="Y558" i="25"/>
  <c r="Y557" i="25"/>
  <c r="Y556" i="25"/>
  <c r="Y555" i="25"/>
  <c r="Y554" i="25"/>
  <c r="Y553" i="25"/>
  <c r="Y552" i="25"/>
  <c r="Y551" i="25"/>
  <c r="Y550" i="25"/>
  <c r="Y549" i="25"/>
  <c r="Y548" i="25"/>
  <c r="Y547" i="25"/>
  <c r="Y546" i="25"/>
  <c r="Y545" i="25"/>
  <c r="Y544" i="25"/>
  <c r="Y543" i="25"/>
  <c r="L538" i="25"/>
  <c r="Y535" i="25"/>
  <c r="Y534" i="25"/>
  <c r="Y533" i="25"/>
  <c r="Y532" i="25"/>
  <c r="Y531" i="25"/>
  <c r="Y530" i="25"/>
  <c r="Y529" i="25"/>
  <c r="Y528" i="25"/>
  <c r="Y527" i="25"/>
  <c r="Y526" i="25"/>
  <c r="Y525" i="25"/>
  <c r="Y524" i="25"/>
  <c r="Y523" i="25"/>
  <c r="Y522" i="25"/>
  <c r="Y521" i="25"/>
  <c r="Y520" i="25"/>
  <c r="Y519" i="25"/>
  <c r="Y518" i="25"/>
  <c r="Y517" i="25"/>
  <c r="Y516" i="25"/>
  <c r="Y515" i="25"/>
  <c r="Y514" i="25"/>
  <c r="Y513" i="25"/>
  <c r="L508" i="25"/>
  <c r="Y506" i="25"/>
  <c r="Y505" i="25"/>
  <c r="Y504" i="25"/>
  <c r="Y503" i="25"/>
  <c r="Y502" i="25"/>
  <c r="Y501" i="25"/>
  <c r="Y500" i="25"/>
  <c r="Y499" i="25"/>
  <c r="Y498" i="25"/>
  <c r="Y497" i="25"/>
  <c r="Y496" i="25"/>
  <c r="Y495" i="25"/>
  <c r="Y494" i="25"/>
  <c r="Y493" i="25"/>
  <c r="Y492" i="25"/>
  <c r="Y491" i="25"/>
  <c r="Y490" i="25"/>
  <c r="Y489" i="25"/>
  <c r="Y488" i="25"/>
  <c r="Y487" i="25"/>
  <c r="Y486" i="25"/>
  <c r="Y485" i="25"/>
  <c r="Y484" i="25"/>
  <c r="L479" i="25"/>
  <c r="Y476" i="25"/>
  <c r="Y475" i="25"/>
  <c r="Y474" i="25"/>
  <c r="Y473" i="25"/>
  <c r="Y472" i="25"/>
  <c r="Y471" i="25"/>
  <c r="Y470" i="25"/>
  <c r="Y469" i="25"/>
  <c r="Y468" i="25"/>
  <c r="Y467" i="25"/>
  <c r="Y466" i="25"/>
  <c r="Y465" i="25"/>
  <c r="Y464" i="25"/>
  <c r="Y463" i="25"/>
  <c r="Y462" i="25"/>
  <c r="Y461" i="25"/>
  <c r="Y460" i="25"/>
  <c r="Y459" i="25"/>
  <c r="Y458" i="25"/>
  <c r="Y457" i="25"/>
  <c r="Y456" i="25"/>
  <c r="Y455" i="25"/>
  <c r="Y454" i="25"/>
  <c r="L449" i="25"/>
  <c r="Y447" i="25"/>
  <c r="Y446" i="25"/>
  <c r="Y445" i="25"/>
  <c r="Y444" i="25"/>
  <c r="Y443" i="25"/>
  <c r="Y442" i="25"/>
  <c r="Y441" i="25"/>
  <c r="Y440" i="25"/>
  <c r="Y439" i="25"/>
  <c r="Y438" i="25"/>
  <c r="Y437" i="25"/>
  <c r="Y436" i="25"/>
  <c r="Y435" i="25"/>
  <c r="Y434" i="25"/>
  <c r="Y433" i="25"/>
  <c r="Y432" i="25"/>
  <c r="Y431" i="25"/>
  <c r="Y430" i="25"/>
  <c r="Y429" i="25"/>
  <c r="Y428" i="25"/>
  <c r="Y427" i="25"/>
  <c r="Y426" i="25"/>
  <c r="Y425" i="25"/>
  <c r="L420" i="25"/>
  <c r="Y417" i="25"/>
  <c r="Y416" i="25"/>
  <c r="Y415" i="25"/>
  <c r="Y414" i="25"/>
  <c r="Y413" i="25"/>
  <c r="Y412" i="25"/>
  <c r="Y411" i="25"/>
  <c r="Y410" i="25"/>
  <c r="Y409" i="25"/>
  <c r="Y408" i="25"/>
  <c r="Y407" i="25"/>
  <c r="Y406" i="25"/>
  <c r="Y405" i="25"/>
  <c r="Y404" i="25"/>
  <c r="Y403" i="25"/>
  <c r="Y402" i="25"/>
  <c r="Y401" i="25"/>
  <c r="Y400" i="25"/>
  <c r="Y399" i="25"/>
  <c r="Y398" i="25"/>
  <c r="Y397" i="25"/>
  <c r="Y396" i="25"/>
  <c r="Y395" i="25"/>
  <c r="L390" i="25"/>
  <c r="Y388" i="25"/>
  <c r="Y387" i="25"/>
  <c r="Y386" i="25"/>
  <c r="Y385" i="25"/>
  <c r="Y384" i="25"/>
  <c r="Y383" i="25"/>
  <c r="Y382" i="25"/>
  <c r="Y381" i="25"/>
  <c r="Y380" i="25"/>
  <c r="Y379" i="25"/>
  <c r="Y378" i="25"/>
  <c r="Y377" i="25"/>
  <c r="Y376" i="25"/>
  <c r="Y375" i="25"/>
  <c r="Y374" i="25"/>
  <c r="Y373" i="25"/>
  <c r="Y372" i="25"/>
  <c r="Y371" i="25"/>
  <c r="Y370" i="25"/>
  <c r="Y369" i="25"/>
  <c r="Y368" i="25"/>
  <c r="Y367" i="25"/>
  <c r="Y366" i="25"/>
  <c r="L361" i="25"/>
  <c r="Y358" i="25"/>
  <c r="Y357" i="25"/>
  <c r="Y356" i="25"/>
  <c r="Y355" i="25"/>
  <c r="Y354" i="25"/>
  <c r="Y353" i="25"/>
  <c r="Y352" i="25"/>
  <c r="Y351" i="25"/>
  <c r="Y350" i="25"/>
  <c r="Y349" i="25"/>
  <c r="Y348" i="25"/>
  <c r="Y347" i="25"/>
  <c r="Y346" i="25"/>
  <c r="Y345" i="25"/>
  <c r="Y344" i="25"/>
  <c r="Y343" i="25"/>
  <c r="Y342" i="25"/>
  <c r="Y341" i="25"/>
  <c r="Y340" i="25"/>
  <c r="Y339" i="25"/>
  <c r="Y338" i="25"/>
  <c r="Y337" i="25"/>
  <c r="Y336" i="25"/>
  <c r="L331" i="25"/>
  <c r="Y329" i="25"/>
  <c r="Y328" i="25"/>
  <c r="Y327" i="25"/>
  <c r="Y326" i="25"/>
  <c r="Y325" i="25"/>
  <c r="Y324" i="25"/>
  <c r="Y323" i="25"/>
  <c r="Y322" i="25"/>
  <c r="Y321" i="25"/>
  <c r="Y320" i="25"/>
  <c r="Y319" i="25"/>
  <c r="Y318" i="25"/>
  <c r="Y317" i="25"/>
  <c r="Y316" i="25"/>
  <c r="Y315" i="25"/>
  <c r="Y314" i="25"/>
  <c r="Y313" i="25"/>
  <c r="Y312" i="25"/>
  <c r="Y311" i="25"/>
  <c r="Y310" i="25"/>
  <c r="Y309" i="25"/>
  <c r="Y308" i="25"/>
  <c r="Y307" i="25"/>
  <c r="L302" i="25"/>
  <c r="Y299" i="25"/>
  <c r="Y298" i="25"/>
  <c r="Y297" i="25"/>
  <c r="Y296" i="25"/>
  <c r="Y295" i="25"/>
  <c r="Y294" i="25"/>
  <c r="Y293" i="25"/>
  <c r="Y292" i="25"/>
  <c r="Y291" i="25"/>
  <c r="Y290" i="25"/>
  <c r="Y289" i="25"/>
  <c r="Y288" i="25"/>
  <c r="Y287" i="25"/>
  <c r="Y286" i="25"/>
  <c r="Y285" i="25"/>
  <c r="Y284" i="25"/>
  <c r="Y283" i="25"/>
  <c r="Y282" i="25"/>
  <c r="Y281" i="25"/>
  <c r="Y280" i="25"/>
  <c r="Y279" i="25"/>
  <c r="Y278" i="25"/>
  <c r="Y277" i="25"/>
  <c r="L272" i="25"/>
  <c r="Y270" i="25"/>
  <c r="Y269" i="25"/>
  <c r="Y268" i="25"/>
  <c r="Y267" i="25"/>
  <c r="Y266" i="25"/>
  <c r="Y265" i="25"/>
  <c r="Y264" i="25"/>
  <c r="Y263" i="25"/>
  <c r="Y262" i="25"/>
  <c r="Y261" i="25"/>
  <c r="Y260" i="25"/>
  <c r="Y259" i="25"/>
  <c r="Y258" i="25"/>
  <c r="Y257" i="25"/>
  <c r="Y256" i="25"/>
  <c r="Y255" i="25"/>
  <c r="Y254" i="25"/>
  <c r="Y253" i="25"/>
  <c r="Y252" i="25"/>
  <c r="Y251" i="25"/>
  <c r="Y250" i="25"/>
  <c r="Y249" i="25"/>
  <c r="Y248" i="25"/>
  <c r="L243" i="25"/>
  <c r="Y240" i="25"/>
  <c r="Y239" i="25"/>
  <c r="Y238" i="25"/>
  <c r="Y237" i="25"/>
  <c r="Y236" i="25"/>
  <c r="Y235" i="25"/>
  <c r="Y234" i="25"/>
  <c r="Y233" i="25"/>
  <c r="Y232" i="25"/>
  <c r="Y231" i="25"/>
  <c r="Y230" i="25"/>
  <c r="Y229" i="25"/>
  <c r="Y228" i="25"/>
  <c r="Y227" i="25"/>
  <c r="Y226" i="25"/>
  <c r="Y225" i="25"/>
  <c r="Y224" i="25"/>
  <c r="Y223" i="25"/>
  <c r="Y222" i="25"/>
  <c r="Y221" i="25"/>
  <c r="Y220" i="25"/>
  <c r="Y219" i="25"/>
  <c r="Y218" i="25"/>
  <c r="L213" i="25"/>
  <c r="Y211" i="25"/>
  <c r="Y210" i="25"/>
  <c r="Y209" i="25"/>
  <c r="Y208" i="25"/>
  <c r="Y207" i="25"/>
  <c r="Y206" i="25"/>
  <c r="Y205" i="25"/>
  <c r="Y204" i="25"/>
  <c r="Y203" i="25"/>
  <c r="Y202" i="25"/>
  <c r="Y201" i="25"/>
  <c r="Y200" i="25"/>
  <c r="Y199" i="25"/>
  <c r="Y198" i="25"/>
  <c r="Y197" i="25"/>
  <c r="Y196" i="25"/>
  <c r="Y195" i="25"/>
  <c r="Y194" i="25"/>
  <c r="Y193" i="25"/>
  <c r="Y192" i="25"/>
  <c r="Y191" i="25"/>
  <c r="Y190" i="25"/>
  <c r="Y189" i="25"/>
  <c r="L184" i="25"/>
  <c r="Y181" i="25"/>
  <c r="Y180" i="25"/>
  <c r="Y179" i="25"/>
  <c r="Y178" i="25"/>
  <c r="Y177" i="25"/>
  <c r="Y176" i="25"/>
  <c r="Y175" i="25"/>
  <c r="Y174" i="25"/>
  <c r="Y173" i="25"/>
  <c r="Y172" i="25"/>
  <c r="Y171" i="25"/>
  <c r="Y170" i="25"/>
  <c r="Y169" i="25"/>
  <c r="Y168" i="25"/>
  <c r="Y167" i="25"/>
  <c r="Y166" i="25"/>
  <c r="Y165" i="25"/>
  <c r="Y164" i="25"/>
  <c r="Y163" i="25"/>
  <c r="Y162" i="25"/>
  <c r="Y161" i="25"/>
  <c r="Y160" i="25"/>
  <c r="Y159" i="25"/>
  <c r="L154" i="25"/>
  <c r="Y152" i="25"/>
  <c r="Y151" i="25"/>
  <c r="Y150" i="25"/>
  <c r="Y149" i="25"/>
  <c r="Y148" i="25"/>
  <c r="Y147" i="25"/>
  <c r="Y146" i="25"/>
  <c r="Y145" i="25"/>
  <c r="Y144" i="25"/>
  <c r="Y143" i="25"/>
  <c r="Y142" i="25"/>
  <c r="Y141" i="25"/>
  <c r="Y140" i="25"/>
  <c r="Y139" i="25"/>
  <c r="Y138" i="25"/>
  <c r="Y137" i="25"/>
  <c r="Y136" i="25"/>
  <c r="Y135" i="25"/>
  <c r="Y134" i="25"/>
  <c r="Y133" i="25"/>
  <c r="Y132" i="25"/>
  <c r="Y131" i="25"/>
  <c r="Y130" i="25"/>
  <c r="Y122" i="25"/>
  <c r="Y121" i="25"/>
  <c r="Y120" i="25"/>
  <c r="Y119" i="25"/>
  <c r="Y118" i="25"/>
  <c r="Y117" i="25"/>
  <c r="Y116" i="25"/>
  <c r="Y115" i="25"/>
  <c r="Y114" i="25"/>
  <c r="Y113" i="25"/>
  <c r="Y112" i="25"/>
  <c r="Y111" i="25"/>
  <c r="Y110" i="25"/>
  <c r="Y109" i="25"/>
  <c r="Y108" i="25"/>
  <c r="Y107" i="25"/>
  <c r="Y106" i="25"/>
  <c r="Y105" i="25"/>
  <c r="Y104" i="25"/>
  <c r="Y103" i="25"/>
  <c r="Y102" i="25"/>
  <c r="Y101" i="25"/>
  <c r="Y100" i="25"/>
  <c r="L95" i="25"/>
  <c r="Y93" i="25"/>
  <c r="Y92" i="25"/>
  <c r="Y91" i="25"/>
  <c r="Y90" i="25"/>
  <c r="Y89" i="25"/>
  <c r="Y88" i="25"/>
  <c r="Y87" i="25"/>
  <c r="Y86" i="25"/>
  <c r="Y85" i="25"/>
  <c r="Y84" i="25"/>
  <c r="Y83" i="25"/>
  <c r="Y82" i="25"/>
  <c r="Y81" i="25"/>
  <c r="Y80" i="25"/>
  <c r="Y79" i="25"/>
  <c r="Y78" i="25"/>
  <c r="Y77" i="25"/>
  <c r="Y76" i="25"/>
  <c r="Y75" i="25"/>
  <c r="Y74" i="25"/>
  <c r="Y73" i="25"/>
  <c r="Y72" i="25"/>
  <c r="Y71" i="25"/>
  <c r="L66" i="25"/>
  <c r="Y63" i="25"/>
  <c r="Y62" i="25"/>
  <c r="Y61" i="25"/>
  <c r="Y60" i="25"/>
  <c r="Y59" i="25"/>
  <c r="Y58" i="25"/>
  <c r="Y57" i="25"/>
  <c r="Y56" i="25"/>
  <c r="Y55" i="25"/>
  <c r="Y54" i="25"/>
  <c r="Y53" i="25"/>
  <c r="Y52" i="25"/>
  <c r="Y51" i="25"/>
  <c r="Y50" i="25"/>
  <c r="Y49" i="25"/>
  <c r="Y48" i="25"/>
  <c r="Y47" i="25"/>
  <c r="Y46" i="25"/>
  <c r="Y45" i="25"/>
  <c r="Y44" i="25"/>
  <c r="L36" i="25" s="1"/>
  <c r="Y43" i="25"/>
  <c r="Y42" i="25"/>
  <c r="Y41" i="25"/>
  <c r="W21" i="25"/>
  <c r="W20" i="25"/>
  <c r="W19" i="25"/>
  <c r="J19" i="25"/>
  <c r="W18" i="25"/>
  <c r="J18" i="25"/>
  <c r="W17" i="25"/>
  <c r="J17" i="25"/>
  <c r="W16" i="25"/>
  <c r="J16" i="25"/>
  <c r="W15" i="25"/>
  <c r="W14" i="25"/>
  <c r="J14" i="25"/>
  <c r="J13" i="25"/>
  <c r="W12" i="25"/>
  <c r="J12" i="25"/>
  <c r="J13" i="24"/>
  <c r="J20" i="24"/>
  <c r="J12" i="24"/>
  <c r="W12" i="24"/>
  <c r="W13" i="24"/>
  <c r="J14" i="24"/>
  <c r="W14" i="24"/>
  <c r="J15" i="24"/>
  <c r="W15" i="24"/>
  <c r="J16" i="24"/>
  <c r="W16" i="24"/>
  <c r="J17" i="24"/>
  <c r="W17" i="24"/>
  <c r="J18" i="24"/>
  <c r="W18" i="24"/>
  <c r="J19" i="24"/>
  <c r="W19" i="24"/>
  <c r="W20" i="24"/>
  <c r="W21" i="24"/>
  <c r="Y41" i="24"/>
  <c r="Y42" i="24"/>
  <c r="Y43" i="24"/>
  <c r="Y44" i="24"/>
  <c r="Y45" i="24"/>
  <c r="Y46" i="24"/>
  <c r="Y47" i="24"/>
  <c r="Y48" i="24"/>
  <c r="Y49" i="24"/>
  <c r="Y50" i="24"/>
  <c r="Y51" i="24"/>
  <c r="Y52" i="24"/>
  <c r="Y53" i="24"/>
  <c r="Y54" i="24"/>
  <c r="Y55" i="24"/>
  <c r="Y56" i="24"/>
  <c r="Y57" i="24"/>
  <c r="Y58" i="24"/>
  <c r="Y59" i="24"/>
  <c r="Y60" i="24"/>
  <c r="Y61" i="24"/>
  <c r="Y62" i="24"/>
  <c r="Y63" i="24"/>
  <c r="Y71" i="24"/>
  <c r="Y72" i="24"/>
  <c r="Y73" i="24"/>
  <c r="Y74" i="24"/>
  <c r="Y75" i="24"/>
  <c r="Y76" i="24"/>
  <c r="Y77" i="24"/>
  <c r="Y78" i="24"/>
  <c r="Y79" i="24"/>
  <c r="Y80" i="24"/>
  <c r="Y81" i="24"/>
  <c r="Y82" i="24"/>
  <c r="Y83" i="24"/>
  <c r="Y84" i="24"/>
  <c r="Y85" i="24"/>
  <c r="Y86" i="24"/>
  <c r="Y87" i="24"/>
  <c r="Y88" i="24"/>
  <c r="Y89" i="24"/>
  <c r="Y90" i="24"/>
  <c r="Y91" i="24"/>
  <c r="Y92" i="24"/>
  <c r="Y93" i="24"/>
  <c r="Y100" i="24"/>
  <c r="Y101" i="24"/>
  <c r="Y102" i="24"/>
  <c r="Y103" i="24"/>
  <c r="Y104" i="24"/>
  <c r="Y105" i="24"/>
  <c r="Y106" i="24"/>
  <c r="Y107" i="24"/>
  <c r="Y108" i="24"/>
  <c r="Y109" i="24"/>
  <c r="Y110" i="24"/>
  <c r="Y111" i="24"/>
  <c r="Y112" i="24"/>
  <c r="Y113" i="24"/>
  <c r="Y114" i="24"/>
  <c r="Y115" i="24"/>
  <c r="Y116" i="24"/>
  <c r="Y117" i="24"/>
  <c r="Y118" i="24"/>
  <c r="Y119" i="24"/>
  <c r="Y120" i="24"/>
  <c r="Y121" i="24"/>
  <c r="Y122" i="24"/>
  <c r="Y130" i="24"/>
  <c r="Y131" i="24"/>
  <c r="Y132" i="24"/>
  <c r="Y133" i="24"/>
  <c r="Y134" i="24"/>
  <c r="Y135" i="24"/>
  <c r="Y136" i="24"/>
  <c r="Y137" i="24"/>
  <c r="Y138" i="24"/>
  <c r="Y139" i="24"/>
  <c r="Y140" i="24"/>
  <c r="Y141" i="24"/>
  <c r="Y142" i="24"/>
  <c r="Y143" i="24"/>
  <c r="Y144" i="24"/>
  <c r="Y145" i="24"/>
  <c r="Y146" i="24"/>
  <c r="Y147" i="24"/>
  <c r="Y148" i="24"/>
  <c r="Y149" i="24"/>
  <c r="Y150" i="24"/>
  <c r="Y151" i="24"/>
  <c r="Y152" i="24"/>
  <c r="Y159" i="24"/>
  <c r="Y160" i="24"/>
  <c r="Y161" i="24"/>
  <c r="Y162" i="24"/>
  <c r="Y163" i="24"/>
  <c r="Y164" i="24"/>
  <c r="Y165" i="24"/>
  <c r="Y166" i="24"/>
  <c r="Y167" i="24"/>
  <c r="Y168" i="24"/>
  <c r="Y169" i="24"/>
  <c r="Y170" i="24"/>
  <c r="Y171" i="24"/>
  <c r="Y172" i="24"/>
  <c r="Y173" i="24"/>
  <c r="Y174" i="24"/>
  <c r="Y175" i="24"/>
  <c r="Y176" i="24"/>
  <c r="Y177" i="24"/>
  <c r="Y178" i="24"/>
  <c r="Y179" i="24"/>
  <c r="Y180" i="24"/>
  <c r="Y181" i="24"/>
  <c r="Y189" i="24"/>
  <c r="Y190" i="24"/>
  <c r="Y191" i="24"/>
  <c r="Y192" i="24"/>
  <c r="Y193" i="24"/>
  <c r="Y194" i="24"/>
  <c r="Y195" i="24"/>
  <c r="Y196" i="24"/>
  <c r="Y197" i="24"/>
  <c r="Y198" i="24"/>
  <c r="Y199" i="24"/>
  <c r="Y200" i="24"/>
  <c r="Y201" i="24"/>
  <c r="Y202" i="24"/>
  <c r="Y203" i="24"/>
  <c r="Y204" i="24"/>
  <c r="Y205" i="24"/>
  <c r="Y206" i="24"/>
  <c r="Y207" i="24"/>
  <c r="Y208" i="24"/>
  <c r="Y209" i="24"/>
  <c r="Y210" i="24"/>
  <c r="Y211" i="24"/>
  <c r="Y218" i="24"/>
  <c r="Y219" i="24"/>
  <c r="Y220" i="24"/>
  <c r="Y221" i="24"/>
  <c r="Y222" i="24"/>
  <c r="Y223" i="24"/>
  <c r="Y224" i="24"/>
  <c r="Y225" i="24"/>
  <c r="Y226" i="24"/>
  <c r="Y227" i="24"/>
  <c r="Y228" i="24"/>
  <c r="Y229" i="24"/>
  <c r="Y230" i="24"/>
  <c r="Y231" i="24"/>
  <c r="Y232" i="24"/>
  <c r="Y233" i="24"/>
  <c r="Y234" i="24"/>
  <c r="Y235" i="24"/>
  <c r="Y236" i="24"/>
  <c r="Y237" i="24"/>
  <c r="Y238" i="24"/>
  <c r="Y239" i="24"/>
  <c r="Y240" i="24"/>
  <c r="Y248" i="24"/>
  <c r="Y249" i="24"/>
  <c r="Y250" i="24"/>
  <c r="Y251" i="24"/>
  <c r="Y252" i="24"/>
  <c r="Y253" i="24"/>
  <c r="Y254" i="24"/>
  <c r="Y255" i="24"/>
  <c r="Y256" i="24"/>
  <c r="Y257" i="24"/>
  <c r="Y258" i="24"/>
  <c r="Y259" i="24"/>
  <c r="Y260" i="24"/>
  <c r="Y261" i="24"/>
  <c r="Y262" i="24"/>
  <c r="Y263" i="24"/>
  <c r="Y264" i="24"/>
  <c r="Y265" i="24"/>
  <c r="Y266" i="24"/>
  <c r="Y267" i="24"/>
  <c r="Y268" i="24"/>
  <c r="Y269" i="24"/>
  <c r="Y270" i="24"/>
  <c r="Y277" i="24"/>
  <c r="Y278" i="24"/>
  <c r="Y279" i="24"/>
  <c r="Y280" i="24"/>
  <c r="Y281" i="24"/>
  <c r="Y282" i="24"/>
  <c r="Y283" i="24"/>
  <c r="Y284" i="24"/>
  <c r="Y285" i="24"/>
  <c r="Y286" i="24"/>
  <c r="Y287" i="24"/>
  <c r="Y288" i="24"/>
  <c r="Y289" i="24"/>
  <c r="Y290" i="24"/>
  <c r="Y291" i="24"/>
  <c r="Y292" i="24"/>
  <c r="Y293" i="24"/>
  <c r="Y294" i="24"/>
  <c r="Y295" i="24"/>
  <c r="Y296" i="24"/>
  <c r="Y297" i="24"/>
  <c r="Y298" i="24"/>
  <c r="Y299" i="24"/>
  <c r="Y307" i="24"/>
  <c r="Y308" i="24"/>
  <c r="Y309" i="24"/>
  <c r="Y310" i="24"/>
  <c r="Y311" i="24"/>
  <c r="Y312" i="24"/>
  <c r="Y313" i="24"/>
  <c r="Y314" i="24"/>
  <c r="Y315" i="24"/>
  <c r="Y316" i="24"/>
  <c r="Y317" i="24"/>
  <c r="Y318" i="24"/>
  <c r="Y319" i="24"/>
  <c r="Y320" i="24"/>
  <c r="Y321" i="24"/>
  <c r="Y322" i="24"/>
  <c r="Y323" i="24"/>
  <c r="Y324" i="24"/>
  <c r="Y325" i="24"/>
  <c r="Y326" i="24"/>
  <c r="Y327" i="24"/>
  <c r="Y328" i="24"/>
  <c r="Y329" i="24"/>
  <c r="Y336" i="24"/>
  <c r="Y337" i="24"/>
  <c r="Y338" i="24"/>
  <c r="Y339" i="24"/>
  <c r="Y340" i="24"/>
  <c r="Y341" i="24"/>
  <c r="Y342" i="24"/>
  <c r="Y343" i="24"/>
  <c r="Y344" i="24"/>
  <c r="Y345" i="24"/>
  <c r="Y346" i="24"/>
  <c r="Y347" i="24"/>
  <c r="Y348" i="24"/>
  <c r="Y349" i="24"/>
  <c r="Y350" i="24"/>
  <c r="Y351" i="24"/>
  <c r="Y352" i="24"/>
  <c r="Y353" i="24"/>
  <c r="Y354" i="24"/>
  <c r="Y355" i="24"/>
  <c r="Y356" i="24"/>
  <c r="Y357" i="24"/>
  <c r="Y358" i="24"/>
  <c r="Y366" i="24"/>
  <c r="Y367" i="24"/>
  <c r="Y368" i="24"/>
  <c r="Y369" i="24"/>
  <c r="Y370" i="24"/>
  <c r="Y371" i="24"/>
  <c r="Y372" i="24"/>
  <c r="Y373" i="24"/>
  <c r="Y374" i="24"/>
  <c r="Y375" i="24"/>
  <c r="Y376" i="24"/>
  <c r="Y377" i="24"/>
  <c r="Y378" i="24"/>
  <c r="Y379" i="24"/>
  <c r="Y380" i="24"/>
  <c r="Y381" i="24"/>
  <c r="Y382" i="24"/>
  <c r="Y383" i="24"/>
  <c r="Y384" i="24"/>
  <c r="Y385" i="24"/>
  <c r="Y386" i="24"/>
  <c r="Y387" i="24"/>
  <c r="Y388" i="24"/>
  <c r="Y395" i="24"/>
  <c r="Y396" i="24"/>
  <c r="Y397" i="24"/>
  <c r="Y398" i="24"/>
  <c r="Y399" i="24"/>
  <c r="Y400" i="24"/>
  <c r="Y401" i="24"/>
  <c r="Y402" i="24"/>
  <c r="Y403" i="24"/>
  <c r="Y404" i="24"/>
  <c r="Y405" i="24"/>
  <c r="Y406" i="24"/>
  <c r="Y407" i="24"/>
  <c r="Y408" i="24"/>
  <c r="Y409" i="24"/>
  <c r="Y410" i="24"/>
  <c r="Y411" i="24"/>
  <c r="Y412" i="24"/>
  <c r="Y413" i="24"/>
  <c r="Y414" i="24"/>
  <c r="Y415" i="24"/>
  <c r="Y416" i="24"/>
  <c r="Y417" i="24"/>
  <c r="Y425" i="24"/>
  <c r="Y426" i="24"/>
  <c r="Y427" i="24"/>
  <c r="Y428" i="24"/>
  <c r="Y429" i="24"/>
  <c r="Y430" i="24"/>
  <c r="Y431" i="24"/>
  <c r="Y432" i="24"/>
  <c r="Y433" i="24"/>
  <c r="Y434" i="24"/>
  <c r="Y435" i="24"/>
  <c r="Y436" i="24"/>
  <c r="Y437" i="24"/>
  <c r="Y438" i="24"/>
  <c r="Y439" i="24"/>
  <c r="Y440" i="24"/>
  <c r="Y441" i="24"/>
  <c r="Y442" i="24"/>
  <c r="Y443" i="24"/>
  <c r="Y444" i="24"/>
  <c r="Y445" i="24"/>
  <c r="Y446" i="24"/>
  <c r="Y447" i="24"/>
  <c r="Y454" i="24"/>
  <c r="Y455" i="24"/>
  <c r="Y456" i="24"/>
  <c r="Y457" i="24"/>
  <c r="Y458" i="24"/>
  <c r="Y459" i="24"/>
  <c r="Y460" i="24"/>
  <c r="Y461" i="24"/>
  <c r="Y462" i="24"/>
  <c r="Y463" i="24"/>
  <c r="Y464" i="24"/>
  <c r="Y465" i="24"/>
  <c r="Y466" i="24"/>
  <c r="Y467" i="24"/>
  <c r="Y468" i="24"/>
  <c r="Y469" i="24"/>
  <c r="Y470" i="24"/>
  <c r="Y471" i="24"/>
  <c r="Y472" i="24"/>
  <c r="Y473" i="24"/>
  <c r="Y474" i="24"/>
  <c r="Y475" i="24"/>
  <c r="Y476" i="24"/>
  <c r="Y484" i="24"/>
  <c r="Y485" i="24"/>
  <c r="Y486" i="24"/>
  <c r="Y487" i="24"/>
  <c r="Y488" i="24"/>
  <c r="Y489" i="24"/>
  <c r="Y490" i="24"/>
  <c r="Y491" i="24"/>
  <c r="Y492" i="24"/>
  <c r="Y493" i="24"/>
  <c r="Y494" i="24"/>
  <c r="Y495" i="24"/>
  <c r="Y496" i="24"/>
  <c r="Y497" i="24"/>
  <c r="Y498" i="24"/>
  <c r="Y499" i="24"/>
  <c r="Y500" i="24"/>
  <c r="Y501" i="24"/>
  <c r="Y502" i="24"/>
  <c r="Y503" i="24"/>
  <c r="Y504" i="24"/>
  <c r="Y505" i="24"/>
  <c r="Y506" i="24"/>
  <c r="Y513" i="24"/>
  <c r="Y514" i="24"/>
  <c r="Y515" i="24"/>
  <c r="Y516" i="24"/>
  <c r="Y517" i="24"/>
  <c r="Y518" i="24"/>
  <c r="Y519" i="24"/>
  <c r="Y520" i="24"/>
  <c r="Y521" i="24"/>
  <c r="Y522" i="24"/>
  <c r="Y523" i="24"/>
  <c r="Y524" i="24"/>
  <c r="Y525" i="24"/>
  <c r="Y526" i="24"/>
  <c r="Y527" i="24"/>
  <c r="Y528" i="24"/>
  <c r="Y529" i="24"/>
  <c r="Y530" i="24"/>
  <c r="Y531" i="24"/>
  <c r="Y532" i="24"/>
  <c r="Y533" i="24"/>
  <c r="Y534" i="24"/>
  <c r="Y535" i="24"/>
  <c r="Y543" i="24"/>
  <c r="Y544" i="24"/>
  <c r="Y545" i="24"/>
  <c r="Y546" i="24"/>
  <c r="Y547" i="24"/>
  <c r="Y548" i="24"/>
  <c r="Y549" i="24"/>
  <c r="Y550" i="24"/>
  <c r="Y551" i="24"/>
  <c r="Y552" i="24"/>
  <c r="Y553" i="24"/>
  <c r="Y554" i="24"/>
  <c r="Y555" i="24"/>
  <c r="Y556" i="24"/>
  <c r="Y557" i="24"/>
  <c r="Y558" i="24"/>
  <c r="Y559" i="24"/>
  <c r="Y560" i="24"/>
  <c r="Y561" i="24"/>
  <c r="Y562" i="24"/>
  <c r="Y563" i="24"/>
  <c r="Y564" i="24"/>
  <c r="Y565" i="24"/>
  <c r="Y572" i="24"/>
  <c r="Y573" i="24"/>
  <c r="Y574" i="24"/>
  <c r="Y575" i="24"/>
  <c r="Y576" i="24"/>
  <c r="Y577" i="24"/>
  <c r="Y578" i="24"/>
  <c r="Y579" i="24"/>
  <c r="Y580" i="24"/>
  <c r="Y581" i="24"/>
  <c r="Y582" i="24"/>
  <c r="Y583" i="24"/>
  <c r="Y584" i="24"/>
  <c r="Y585" i="24"/>
  <c r="Y586" i="24"/>
  <c r="Y587" i="24"/>
  <c r="Y588" i="24"/>
  <c r="Y589" i="24"/>
  <c r="Y590" i="24"/>
  <c r="Y591" i="24"/>
  <c r="Y592" i="24"/>
  <c r="Y593" i="24"/>
  <c r="Y594" i="24"/>
  <c r="Y602" i="24"/>
  <c r="Y603" i="24"/>
  <c r="Y604" i="24"/>
  <c r="Y605" i="24"/>
  <c r="Y606" i="24"/>
  <c r="Y607" i="24"/>
  <c r="Y608" i="24"/>
  <c r="Y609" i="24"/>
  <c r="Y610" i="24"/>
  <c r="Y611" i="24"/>
  <c r="Y612" i="24"/>
  <c r="Y613" i="24"/>
  <c r="Y614" i="24"/>
  <c r="Y615" i="24"/>
  <c r="Y616" i="24"/>
  <c r="Y617" i="24"/>
  <c r="Y618" i="24"/>
  <c r="Y619" i="24"/>
  <c r="Y620" i="24"/>
  <c r="Y621" i="24"/>
  <c r="Y622" i="24"/>
  <c r="Y623" i="24"/>
  <c r="Y624" i="24"/>
  <c r="Y32" i="22"/>
  <c r="Y14" i="22"/>
  <c r="S32" i="24" l="1"/>
  <c r="J20" i="25"/>
  <c r="W13" i="25"/>
  <c r="W7" i="25" s="1"/>
  <c r="L125" i="25"/>
  <c r="S32" i="25"/>
  <c r="J15" i="25"/>
  <c r="J7" i="24"/>
  <c r="L479" i="24"/>
  <c r="L390" i="24"/>
  <c r="L125" i="24"/>
  <c r="L597" i="24"/>
  <c r="L538" i="24"/>
  <c r="L184" i="24"/>
  <c r="L95" i="24"/>
  <c r="L213" i="24"/>
  <c r="L361" i="24"/>
  <c r="L36" i="24"/>
  <c r="L302" i="24"/>
  <c r="L567" i="24"/>
  <c r="L331" i="24"/>
  <c r="L420" i="24"/>
  <c r="L449" i="24"/>
  <c r="W7" i="24"/>
  <c r="L508" i="24"/>
  <c r="L272" i="24"/>
  <c r="L243" i="24"/>
  <c r="L154" i="24"/>
  <c r="L66" i="24"/>
  <c r="J7" i="25" l="1"/>
  <c r="S30" i="25" s="1"/>
  <c r="S30"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田中 裕太</author>
  </authors>
  <commentList>
    <comment ref="B24" authorId="0" shapeId="0" xr:uid="{7B1DFB18-4931-43BD-A811-D253B48BE6C7}">
      <text>
        <r>
          <rPr>
            <b/>
            <sz val="10"/>
            <color indexed="81"/>
            <rFont val="MS P ゴシック"/>
            <family val="3"/>
            <charset val="128"/>
          </rPr>
          <t>例</t>
        </r>
        <r>
          <rPr>
            <b/>
            <sz val="12"/>
            <color indexed="81"/>
            <rFont val="MS P ゴシック"/>
            <family val="3"/>
            <charset val="128"/>
          </rPr>
          <t>　</t>
        </r>
        <r>
          <rPr>
            <b/>
            <sz val="9"/>
            <color indexed="81"/>
            <rFont val="游ゴシック"/>
            <family val="3"/>
            <charset val="128"/>
            <scheme val="minor"/>
          </rPr>
          <t xml:space="preserve">
　　・○○を開発する。そのために、毎月の学習会の実施。
          メンバー参加率80％を平均とし、モチベーションの維持を図る。
　　・毎週のＭＴＧ、月一のリハーサルを行う。
　　・毎月1回実践訓練を行う。</t>
        </r>
        <r>
          <rPr>
            <b/>
            <sz val="9"/>
            <color indexed="81"/>
            <rFont val="MS P ゴシック"/>
            <family val="3"/>
            <charset val="128"/>
          </rPr>
          <t xml:space="preserve">
</t>
        </r>
      </text>
    </comment>
    <comment ref="B34" authorId="0" shapeId="0" xr:uid="{82E57C89-40E7-41D5-A7EB-2B0DDCA127A8}">
      <text>
        <r>
          <rPr>
            <b/>
            <sz val="10"/>
            <color indexed="81"/>
            <rFont val="游ゴシック"/>
            <family val="3"/>
            <charset val="128"/>
            <scheme val="minor"/>
          </rPr>
          <t>役職の役割</t>
        </r>
        <r>
          <rPr>
            <b/>
            <sz val="9"/>
            <color indexed="81"/>
            <rFont val="游ゴシック"/>
            <family val="3"/>
            <charset val="128"/>
            <scheme val="minor"/>
          </rPr>
          <t xml:space="preserve">
①リーダー
　プロジェクトで企画するイベントや参加する大会で責任者として全体を統括する。
   月1回CLCが企画するプロジェクト協議会への参加が必須である。
②マネージャー
　コーディネーターと連携を取り、活動許可願をはじめとする資料提出資料や企画内容等を
    把握してプロジェクト活動全体を支える。
　CLCからの連絡事項をメンバー全体へ共有する。
　月1回CLCが企画するプロジェクト協議会への参加が必須である。
③広報リーダー
　SNS等を駆使して、プロジェクトの学内外広報を行う。
　CLC広報とのイベント情報共有。事後報告書の作成。
　CLCが企画する広報講習会への参加が必須である。
④会計リーダー
　プロジェクト支援金や自己負担金の管理を統括する。
　協賛企業や講師の方との協賛金・謝礼金等のやり取り。
　日々の支出に対する会計ノートの作成。</t>
        </r>
      </text>
    </comment>
  </commentList>
</comments>
</file>

<file path=xl/sharedStrings.xml><?xml version="1.0" encoding="utf-8"?>
<sst xmlns="http://schemas.openxmlformats.org/spreadsheetml/2006/main" count="1172" uniqueCount="529">
  <si>
    <t>提出日</t>
    <phoneticPr fontId="1"/>
  </si>
  <si>
    <t>プロジェクト名</t>
    <rPh sb="6" eb="7">
      <t>メイ</t>
    </rPh>
    <phoneticPr fontId="1"/>
  </si>
  <si>
    <t>キャンパス</t>
    <phoneticPr fontId="1"/>
  </si>
  <si>
    <t>札幌</t>
    <rPh sb="0" eb="2">
      <t>サッポロ</t>
    </rPh>
    <phoneticPr fontId="1"/>
  </si>
  <si>
    <t>湘南</t>
    <rPh sb="0" eb="2">
      <t>ショウナン</t>
    </rPh>
    <phoneticPr fontId="1"/>
  </si>
  <si>
    <t>伊勢原</t>
    <rPh sb="0" eb="3">
      <t>イセハラ</t>
    </rPh>
    <phoneticPr fontId="1"/>
  </si>
  <si>
    <t>品川</t>
    <rPh sb="0" eb="2">
      <t>シナガワ</t>
    </rPh>
    <phoneticPr fontId="1"/>
  </si>
  <si>
    <t>静岡</t>
    <rPh sb="0" eb="2">
      <t>シズオカ</t>
    </rPh>
    <phoneticPr fontId="1"/>
  </si>
  <si>
    <t>熊本</t>
    <rPh sb="0" eb="2">
      <t>クマモト</t>
    </rPh>
    <phoneticPr fontId="1"/>
  </si>
  <si>
    <t>阿蘇臨空</t>
    <rPh sb="0" eb="4">
      <t>アソリンクウ</t>
    </rPh>
    <phoneticPr fontId="1"/>
  </si>
  <si>
    <t>メンバー数</t>
    <rPh sb="4" eb="5">
      <t>スウ</t>
    </rPh>
    <phoneticPr fontId="1"/>
  </si>
  <si>
    <t>20名</t>
    <rPh sb="2" eb="3">
      <t>メイ</t>
    </rPh>
    <phoneticPr fontId="1"/>
  </si>
  <si>
    <t>21名</t>
    <rPh sb="2" eb="3">
      <t>メイ</t>
    </rPh>
    <phoneticPr fontId="1"/>
  </si>
  <si>
    <t>22名</t>
    <rPh sb="2" eb="3">
      <t>メイ</t>
    </rPh>
    <phoneticPr fontId="1"/>
  </si>
  <si>
    <t>23名</t>
    <rPh sb="2" eb="3">
      <t>メイ</t>
    </rPh>
    <phoneticPr fontId="1"/>
  </si>
  <si>
    <t>24名</t>
    <rPh sb="2" eb="3">
      <t>メイ</t>
    </rPh>
    <phoneticPr fontId="1"/>
  </si>
  <si>
    <t>25名</t>
    <rPh sb="2" eb="3">
      <t>メイ</t>
    </rPh>
    <phoneticPr fontId="1"/>
  </si>
  <si>
    <t>26名</t>
    <rPh sb="2" eb="3">
      <t>メイ</t>
    </rPh>
    <phoneticPr fontId="1"/>
  </si>
  <si>
    <t>27名</t>
    <rPh sb="2" eb="3">
      <t>メイ</t>
    </rPh>
    <phoneticPr fontId="1"/>
  </si>
  <si>
    <t>28名</t>
    <rPh sb="2" eb="3">
      <t>メイ</t>
    </rPh>
    <phoneticPr fontId="1"/>
  </si>
  <si>
    <t>29名</t>
    <rPh sb="2" eb="3">
      <t>メイ</t>
    </rPh>
    <phoneticPr fontId="1"/>
  </si>
  <si>
    <t>30名</t>
    <rPh sb="2" eb="3">
      <t>メイ</t>
    </rPh>
    <phoneticPr fontId="1"/>
  </si>
  <si>
    <t>31名</t>
    <rPh sb="2" eb="3">
      <t>メイ</t>
    </rPh>
    <phoneticPr fontId="1"/>
  </si>
  <si>
    <t>32名</t>
    <rPh sb="2" eb="3">
      <t>メイ</t>
    </rPh>
    <phoneticPr fontId="1"/>
  </si>
  <si>
    <t>33名</t>
    <rPh sb="2" eb="3">
      <t>メイ</t>
    </rPh>
    <phoneticPr fontId="1"/>
  </si>
  <si>
    <t>34名</t>
    <rPh sb="2" eb="3">
      <t>メイ</t>
    </rPh>
    <phoneticPr fontId="1"/>
  </si>
  <si>
    <t>35名</t>
    <rPh sb="2" eb="3">
      <t>メイ</t>
    </rPh>
    <phoneticPr fontId="1"/>
  </si>
  <si>
    <t>36名</t>
    <rPh sb="2" eb="3">
      <t>メイ</t>
    </rPh>
    <phoneticPr fontId="1"/>
  </si>
  <si>
    <t>37名</t>
    <rPh sb="2" eb="3">
      <t>メイ</t>
    </rPh>
    <phoneticPr fontId="1"/>
  </si>
  <si>
    <t>38名</t>
    <rPh sb="2" eb="3">
      <t>メイ</t>
    </rPh>
    <phoneticPr fontId="1"/>
  </si>
  <si>
    <t>39名</t>
    <rPh sb="2" eb="3">
      <t>メイ</t>
    </rPh>
    <phoneticPr fontId="1"/>
  </si>
  <si>
    <t>40名</t>
    <rPh sb="2" eb="3">
      <t>メイ</t>
    </rPh>
    <phoneticPr fontId="1"/>
  </si>
  <si>
    <t>41名</t>
    <rPh sb="2" eb="3">
      <t>メイ</t>
    </rPh>
    <phoneticPr fontId="1"/>
  </si>
  <si>
    <t>42名</t>
    <rPh sb="2" eb="3">
      <t>メイ</t>
    </rPh>
    <phoneticPr fontId="1"/>
  </si>
  <si>
    <t>43名</t>
    <rPh sb="2" eb="3">
      <t>メイ</t>
    </rPh>
    <phoneticPr fontId="1"/>
  </si>
  <si>
    <t>44名</t>
    <rPh sb="2" eb="3">
      <t>メイ</t>
    </rPh>
    <phoneticPr fontId="1"/>
  </si>
  <si>
    <t>45名</t>
    <rPh sb="2" eb="3">
      <t>メイ</t>
    </rPh>
    <phoneticPr fontId="1"/>
  </si>
  <si>
    <t>46名</t>
    <rPh sb="2" eb="3">
      <t>メイ</t>
    </rPh>
    <phoneticPr fontId="1"/>
  </si>
  <si>
    <t>47名</t>
    <rPh sb="2" eb="3">
      <t>メイ</t>
    </rPh>
    <phoneticPr fontId="1"/>
  </si>
  <si>
    <t>48名</t>
    <rPh sb="2" eb="3">
      <t>メイ</t>
    </rPh>
    <phoneticPr fontId="1"/>
  </si>
  <si>
    <t>49名</t>
    <rPh sb="2" eb="3">
      <t>メイ</t>
    </rPh>
    <phoneticPr fontId="1"/>
  </si>
  <si>
    <t>50名</t>
    <rPh sb="2" eb="3">
      <t>メイ</t>
    </rPh>
    <phoneticPr fontId="1"/>
  </si>
  <si>
    <t>51名</t>
    <rPh sb="2" eb="3">
      <t>メイ</t>
    </rPh>
    <phoneticPr fontId="1"/>
  </si>
  <si>
    <t>52名</t>
    <rPh sb="2" eb="3">
      <t>メイ</t>
    </rPh>
    <phoneticPr fontId="1"/>
  </si>
  <si>
    <t>53名</t>
    <rPh sb="2" eb="3">
      <t>メイ</t>
    </rPh>
    <phoneticPr fontId="1"/>
  </si>
  <si>
    <t>54名</t>
    <rPh sb="2" eb="3">
      <t>メイ</t>
    </rPh>
    <phoneticPr fontId="1"/>
  </si>
  <si>
    <t>55名</t>
    <rPh sb="2" eb="3">
      <t>メイ</t>
    </rPh>
    <phoneticPr fontId="1"/>
  </si>
  <si>
    <t>56名</t>
    <rPh sb="2" eb="3">
      <t>メイ</t>
    </rPh>
    <phoneticPr fontId="1"/>
  </si>
  <si>
    <t>57名</t>
    <rPh sb="2" eb="3">
      <t>メイ</t>
    </rPh>
    <phoneticPr fontId="1"/>
  </si>
  <si>
    <t>58名</t>
    <rPh sb="2" eb="3">
      <t>メイ</t>
    </rPh>
    <phoneticPr fontId="1"/>
  </si>
  <si>
    <t>59名</t>
    <rPh sb="2" eb="3">
      <t>メイ</t>
    </rPh>
    <phoneticPr fontId="1"/>
  </si>
  <si>
    <t>60名</t>
    <rPh sb="2" eb="3">
      <t>メイ</t>
    </rPh>
    <phoneticPr fontId="1"/>
  </si>
  <si>
    <t>61名</t>
    <rPh sb="2" eb="3">
      <t>メイ</t>
    </rPh>
    <phoneticPr fontId="1"/>
  </si>
  <si>
    <t>62名</t>
    <rPh sb="2" eb="3">
      <t>メイ</t>
    </rPh>
    <phoneticPr fontId="1"/>
  </si>
  <si>
    <t>63名</t>
    <rPh sb="2" eb="3">
      <t>メイ</t>
    </rPh>
    <phoneticPr fontId="1"/>
  </si>
  <si>
    <t>64名</t>
    <rPh sb="2" eb="3">
      <t>メイ</t>
    </rPh>
    <phoneticPr fontId="1"/>
  </si>
  <si>
    <t>65名</t>
    <rPh sb="2" eb="3">
      <t>メイ</t>
    </rPh>
    <phoneticPr fontId="1"/>
  </si>
  <si>
    <t>66名</t>
    <rPh sb="2" eb="3">
      <t>メイ</t>
    </rPh>
    <phoneticPr fontId="1"/>
  </si>
  <si>
    <t>67名</t>
    <rPh sb="2" eb="3">
      <t>メイ</t>
    </rPh>
    <phoneticPr fontId="1"/>
  </si>
  <si>
    <t>68名</t>
    <rPh sb="2" eb="3">
      <t>メイ</t>
    </rPh>
    <phoneticPr fontId="1"/>
  </si>
  <si>
    <t>69名</t>
    <rPh sb="2" eb="3">
      <t>メイ</t>
    </rPh>
    <phoneticPr fontId="1"/>
  </si>
  <si>
    <t>70名</t>
    <rPh sb="2" eb="3">
      <t>メイ</t>
    </rPh>
    <phoneticPr fontId="1"/>
  </si>
  <si>
    <t>71名</t>
    <rPh sb="2" eb="3">
      <t>メイ</t>
    </rPh>
    <phoneticPr fontId="1"/>
  </si>
  <si>
    <t>72名</t>
    <rPh sb="2" eb="3">
      <t>メイ</t>
    </rPh>
    <phoneticPr fontId="1"/>
  </si>
  <si>
    <t>73名</t>
    <rPh sb="2" eb="3">
      <t>メイ</t>
    </rPh>
    <phoneticPr fontId="1"/>
  </si>
  <si>
    <t>74名</t>
    <rPh sb="2" eb="3">
      <t>メイ</t>
    </rPh>
    <phoneticPr fontId="1"/>
  </si>
  <si>
    <t>75名</t>
    <rPh sb="2" eb="3">
      <t>メイ</t>
    </rPh>
    <phoneticPr fontId="1"/>
  </si>
  <si>
    <t>76名</t>
    <rPh sb="2" eb="3">
      <t>メイ</t>
    </rPh>
    <phoneticPr fontId="1"/>
  </si>
  <si>
    <t>77名</t>
    <rPh sb="2" eb="3">
      <t>メイ</t>
    </rPh>
    <phoneticPr fontId="1"/>
  </si>
  <si>
    <t>78名</t>
    <rPh sb="2" eb="3">
      <t>メイ</t>
    </rPh>
    <phoneticPr fontId="1"/>
  </si>
  <si>
    <t>79名</t>
    <rPh sb="2" eb="3">
      <t>メイ</t>
    </rPh>
    <phoneticPr fontId="1"/>
  </si>
  <si>
    <t>80名</t>
    <rPh sb="2" eb="3">
      <t>メイ</t>
    </rPh>
    <phoneticPr fontId="1"/>
  </si>
  <si>
    <t>81名</t>
    <rPh sb="2" eb="3">
      <t>メイ</t>
    </rPh>
    <phoneticPr fontId="1"/>
  </si>
  <si>
    <t>82名</t>
    <rPh sb="2" eb="3">
      <t>メイ</t>
    </rPh>
    <phoneticPr fontId="1"/>
  </si>
  <si>
    <t>83名</t>
    <rPh sb="2" eb="3">
      <t>メイ</t>
    </rPh>
    <phoneticPr fontId="1"/>
  </si>
  <si>
    <t>84名</t>
    <rPh sb="2" eb="3">
      <t>メイ</t>
    </rPh>
    <phoneticPr fontId="1"/>
  </si>
  <si>
    <t>85名</t>
    <rPh sb="2" eb="3">
      <t>メイ</t>
    </rPh>
    <phoneticPr fontId="1"/>
  </si>
  <si>
    <t>86名</t>
    <rPh sb="2" eb="3">
      <t>メイ</t>
    </rPh>
    <phoneticPr fontId="1"/>
  </si>
  <si>
    <t>87名</t>
    <rPh sb="2" eb="3">
      <t>メイ</t>
    </rPh>
    <phoneticPr fontId="1"/>
  </si>
  <si>
    <t>88名</t>
    <rPh sb="2" eb="3">
      <t>メイ</t>
    </rPh>
    <phoneticPr fontId="1"/>
  </si>
  <si>
    <t>89名</t>
    <rPh sb="2" eb="3">
      <t>メイ</t>
    </rPh>
    <phoneticPr fontId="1"/>
  </si>
  <si>
    <t>90名</t>
    <rPh sb="2" eb="3">
      <t>メイ</t>
    </rPh>
    <phoneticPr fontId="1"/>
  </si>
  <si>
    <t>91名</t>
    <rPh sb="2" eb="3">
      <t>メイ</t>
    </rPh>
    <phoneticPr fontId="1"/>
  </si>
  <si>
    <t>92名</t>
    <rPh sb="2" eb="3">
      <t>メイ</t>
    </rPh>
    <phoneticPr fontId="1"/>
  </si>
  <si>
    <t>93名</t>
    <rPh sb="2" eb="3">
      <t>メイ</t>
    </rPh>
    <phoneticPr fontId="1"/>
  </si>
  <si>
    <t>94名</t>
    <rPh sb="2" eb="3">
      <t>メイ</t>
    </rPh>
    <phoneticPr fontId="1"/>
  </si>
  <si>
    <t>95名</t>
    <rPh sb="2" eb="3">
      <t>メイ</t>
    </rPh>
    <phoneticPr fontId="1"/>
  </si>
  <si>
    <t>96名</t>
    <rPh sb="2" eb="3">
      <t>メイ</t>
    </rPh>
    <phoneticPr fontId="1"/>
  </si>
  <si>
    <t>97名</t>
    <rPh sb="2" eb="3">
      <t>メイ</t>
    </rPh>
    <phoneticPr fontId="1"/>
  </si>
  <si>
    <t>98名</t>
    <rPh sb="2" eb="3">
      <t>メイ</t>
    </rPh>
    <phoneticPr fontId="1"/>
  </si>
  <si>
    <t>99名</t>
    <rPh sb="2" eb="3">
      <t>メイ</t>
    </rPh>
    <phoneticPr fontId="1"/>
  </si>
  <si>
    <t>100名</t>
    <rPh sb="3" eb="4">
      <t>メイ</t>
    </rPh>
    <phoneticPr fontId="1"/>
  </si>
  <si>
    <t>101名</t>
    <rPh sb="3" eb="4">
      <t>メイ</t>
    </rPh>
    <phoneticPr fontId="1"/>
  </si>
  <si>
    <t>102名</t>
    <rPh sb="3" eb="4">
      <t>メイ</t>
    </rPh>
    <phoneticPr fontId="1"/>
  </si>
  <si>
    <t>103名</t>
    <rPh sb="3" eb="4">
      <t>メイ</t>
    </rPh>
    <phoneticPr fontId="1"/>
  </si>
  <si>
    <t>104名</t>
    <rPh sb="3" eb="4">
      <t>メイ</t>
    </rPh>
    <phoneticPr fontId="1"/>
  </si>
  <si>
    <t>105名</t>
    <rPh sb="3" eb="4">
      <t>メイ</t>
    </rPh>
    <phoneticPr fontId="1"/>
  </si>
  <si>
    <t>106名</t>
    <rPh sb="3" eb="4">
      <t>メイ</t>
    </rPh>
    <phoneticPr fontId="1"/>
  </si>
  <si>
    <t>107名</t>
    <rPh sb="3" eb="4">
      <t>メイ</t>
    </rPh>
    <phoneticPr fontId="1"/>
  </si>
  <si>
    <t>108名</t>
    <rPh sb="3" eb="4">
      <t>メイ</t>
    </rPh>
    <phoneticPr fontId="1"/>
  </si>
  <si>
    <t>109名</t>
    <rPh sb="3" eb="4">
      <t>メイ</t>
    </rPh>
    <phoneticPr fontId="1"/>
  </si>
  <si>
    <t>110名</t>
    <rPh sb="3" eb="4">
      <t>メイ</t>
    </rPh>
    <phoneticPr fontId="1"/>
  </si>
  <si>
    <t>111名</t>
    <rPh sb="3" eb="4">
      <t>メイ</t>
    </rPh>
    <phoneticPr fontId="1"/>
  </si>
  <si>
    <t>112名</t>
    <rPh sb="3" eb="4">
      <t>メイ</t>
    </rPh>
    <phoneticPr fontId="1"/>
  </si>
  <si>
    <t>113名</t>
    <rPh sb="3" eb="4">
      <t>メイ</t>
    </rPh>
    <phoneticPr fontId="1"/>
  </si>
  <si>
    <t>114名</t>
    <rPh sb="3" eb="4">
      <t>メイ</t>
    </rPh>
    <phoneticPr fontId="1"/>
  </si>
  <si>
    <t>115名</t>
    <rPh sb="3" eb="4">
      <t>メイ</t>
    </rPh>
    <phoneticPr fontId="1"/>
  </si>
  <si>
    <t>116名</t>
    <rPh sb="3" eb="4">
      <t>メイ</t>
    </rPh>
    <phoneticPr fontId="1"/>
  </si>
  <si>
    <t>117名</t>
    <rPh sb="3" eb="4">
      <t>メイ</t>
    </rPh>
    <phoneticPr fontId="1"/>
  </si>
  <si>
    <t>118名</t>
    <rPh sb="3" eb="4">
      <t>メイ</t>
    </rPh>
    <phoneticPr fontId="1"/>
  </si>
  <si>
    <t>119名</t>
    <rPh sb="3" eb="4">
      <t>メイ</t>
    </rPh>
    <phoneticPr fontId="1"/>
  </si>
  <si>
    <t>120名</t>
    <rPh sb="3" eb="4">
      <t>メイ</t>
    </rPh>
    <phoneticPr fontId="1"/>
  </si>
  <si>
    <t>121名</t>
    <rPh sb="3" eb="4">
      <t>メイ</t>
    </rPh>
    <phoneticPr fontId="1"/>
  </si>
  <si>
    <t>122名</t>
    <rPh sb="3" eb="4">
      <t>メイ</t>
    </rPh>
    <phoneticPr fontId="1"/>
  </si>
  <si>
    <t>123名</t>
    <rPh sb="3" eb="4">
      <t>メイ</t>
    </rPh>
    <phoneticPr fontId="1"/>
  </si>
  <si>
    <t>124名</t>
    <rPh sb="3" eb="4">
      <t>メイ</t>
    </rPh>
    <phoneticPr fontId="1"/>
  </si>
  <si>
    <t>125名</t>
    <rPh sb="3" eb="4">
      <t>メイ</t>
    </rPh>
    <phoneticPr fontId="1"/>
  </si>
  <si>
    <t>126名</t>
    <rPh sb="3" eb="4">
      <t>メイ</t>
    </rPh>
    <phoneticPr fontId="1"/>
  </si>
  <si>
    <t>127名</t>
    <rPh sb="3" eb="4">
      <t>メイ</t>
    </rPh>
    <phoneticPr fontId="1"/>
  </si>
  <si>
    <t>128名</t>
    <rPh sb="3" eb="4">
      <t>メイ</t>
    </rPh>
    <phoneticPr fontId="1"/>
  </si>
  <si>
    <t>129名</t>
    <rPh sb="3" eb="4">
      <t>メイ</t>
    </rPh>
    <phoneticPr fontId="1"/>
  </si>
  <si>
    <t>130名</t>
    <rPh sb="3" eb="4">
      <t>メイ</t>
    </rPh>
    <phoneticPr fontId="1"/>
  </si>
  <si>
    <t>131名</t>
    <rPh sb="3" eb="4">
      <t>メイ</t>
    </rPh>
    <phoneticPr fontId="1"/>
  </si>
  <si>
    <t>132名</t>
    <rPh sb="3" eb="4">
      <t>メイ</t>
    </rPh>
    <phoneticPr fontId="1"/>
  </si>
  <si>
    <t>133名</t>
    <rPh sb="3" eb="4">
      <t>メイ</t>
    </rPh>
    <phoneticPr fontId="1"/>
  </si>
  <si>
    <t>134名</t>
    <rPh sb="3" eb="4">
      <t>メイ</t>
    </rPh>
    <phoneticPr fontId="1"/>
  </si>
  <si>
    <t>135名</t>
    <rPh sb="3" eb="4">
      <t>メイ</t>
    </rPh>
    <phoneticPr fontId="1"/>
  </si>
  <si>
    <t>136名</t>
    <rPh sb="3" eb="4">
      <t>メイ</t>
    </rPh>
    <phoneticPr fontId="1"/>
  </si>
  <si>
    <t>137名</t>
    <rPh sb="3" eb="4">
      <t>メイ</t>
    </rPh>
    <phoneticPr fontId="1"/>
  </si>
  <si>
    <t>138名</t>
    <rPh sb="3" eb="4">
      <t>メイ</t>
    </rPh>
    <phoneticPr fontId="1"/>
  </si>
  <si>
    <t>139名</t>
    <rPh sb="3" eb="4">
      <t>メイ</t>
    </rPh>
    <phoneticPr fontId="1"/>
  </si>
  <si>
    <t>140名</t>
    <rPh sb="3" eb="4">
      <t>メイ</t>
    </rPh>
    <phoneticPr fontId="1"/>
  </si>
  <si>
    <t>141名</t>
    <rPh sb="3" eb="4">
      <t>メイ</t>
    </rPh>
    <phoneticPr fontId="1"/>
  </si>
  <si>
    <t>142名</t>
    <rPh sb="3" eb="4">
      <t>メイ</t>
    </rPh>
    <phoneticPr fontId="1"/>
  </si>
  <si>
    <t>143名</t>
    <rPh sb="3" eb="4">
      <t>メイ</t>
    </rPh>
    <phoneticPr fontId="1"/>
  </si>
  <si>
    <t>144名</t>
    <rPh sb="3" eb="4">
      <t>メイ</t>
    </rPh>
    <phoneticPr fontId="1"/>
  </si>
  <si>
    <t>145名</t>
    <rPh sb="3" eb="4">
      <t>メイ</t>
    </rPh>
    <phoneticPr fontId="1"/>
  </si>
  <si>
    <t>146名</t>
    <rPh sb="3" eb="4">
      <t>メイ</t>
    </rPh>
    <phoneticPr fontId="1"/>
  </si>
  <si>
    <t>147名</t>
    <rPh sb="3" eb="4">
      <t>メイ</t>
    </rPh>
    <phoneticPr fontId="1"/>
  </si>
  <si>
    <t>148名</t>
    <rPh sb="3" eb="4">
      <t>メイ</t>
    </rPh>
    <phoneticPr fontId="1"/>
  </si>
  <si>
    <t>149名</t>
    <rPh sb="3" eb="4">
      <t>メイ</t>
    </rPh>
    <phoneticPr fontId="1"/>
  </si>
  <si>
    <t>150名</t>
    <rPh sb="3" eb="4">
      <t>メイ</t>
    </rPh>
    <phoneticPr fontId="1"/>
  </si>
  <si>
    <t>151名</t>
    <rPh sb="3" eb="4">
      <t>メイ</t>
    </rPh>
    <phoneticPr fontId="1"/>
  </si>
  <si>
    <t>152名</t>
    <rPh sb="3" eb="4">
      <t>メイ</t>
    </rPh>
    <phoneticPr fontId="1"/>
  </si>
  <si>
    <t>153名</t>
    <rPh sb="3" eb="4">
      <t>メイ</t>
    </rPh>
    <phoneticPr fontId="1"/>
  </si>
  <si>
    <t>154名</t>
    <rPh sb="3" eb="4">
      <t>メイ</t>
    </rPh>
    <phoneticPr fontId="1"/>
  </si>
  <si>
    <t>155名</t>
    <rPh sb="3" eb="4">
      <t>メイ</t>
    </rPh>
    <phoneticPr fontId="1"/>
  </si>
  <si>
    <t>156名</t>
    <rPh sb="3" eb="4">
      <t>メイ</t>
    </rPh>
    <phoneticPr fontId="1"/>
  </si>
  <si>
    <t>157名</t>
    <rPh sb="3" eb="4">
      <t>メイ</t>
    </rPh>
    <phoneticPr fontId="1"/>
  </si>
  <si>
    <t>158名</t>
    <rPh sb="3" eb="4">
      <t>メイ</t>
    </rPh>
    <phoneticPr fontId="1"/>
  </si>
  <si>
    <t>159名</t>
    <rPh sb="3" eb="4">
      <t>メイ</t>
    </rPh>
    <phoneticPr fontId="1"/>
  </si>
  <si>
    <t>160名</t>
    <rPh sb="3" eb="4">
      <t>メイ</t>
    </rPh>
    <phoneticPr fontId="1"/>
  </si>
  <si>
    <t>161名</t>
    <rPh sb="3" eb="4">
      <t>メイ</t>
    </rPh>
    <phoneticPr fontId="1"/>
  </si>
  <si>
    <t>162名</t>
    <rPh sb="3" eb="4">
      <t>メイ</t>
    </rPh>
    <phoneticPr fontId="1"/>
  </si>
  <si>
    <t>163名</t>
    <rPh sb="3" eb="4">
      <t>メイ</t>
    </rPh>
    <phoneticPr fontId="1"/>
  </si>
  <si>
    <t>164名</t>
    <rPh sb="3" eb="4">
      <t>メイ</t>
    </rPh>
    <phoneticPr fontId="1"/>
  </si>
  <si>
    <t>165名</t>
    <rPh sb="3" eb="4">
      <t>メイ</t>
    </rPh>
    <phoneticPr fontId="1"/>
  </si>
  <si>
    <t>166名</t>
    <rPh sb="3" eb="4">
      <t>メイ</t>
    </rPh>
    <phoneticPr fontId="1"/>
  </si>
  <si>
    <t>167名</t>
    <rPh sb="3" eb="4">
      <t>メイ</t>
    </rPh>
    <phoneticPr fontId="1"/>
  </si>
  <si>
    <t>168名</t>
    <rPh sb="3" eb="4">
      <t>メイ</t>
    </rPh>
    <phoneticPr fontId="1"/>
  </si>
  <si>
    <t>169名</t>
    <rPh sb="3" eb="4">
      <t>メイ</t>
    </rPh>
    <phoneticPr fontId="1"/>
  </si>
  <si>
    <t>170名</t>
    <rPh sb="3" eb="4">
      <t>メイ</t>
    </rPh>
    <phoneticPr fontId="1"/>
  </si>
  <si>
    <t>171名</t>
    <rPh sb="3" eb="4">
      <t>メイ</t>
    </rPh>
    <phoneticPr fontId="1"/>
  </si>
  <si>
    <t>172名</t>
    <rPh sb="3" eb="4">
      <t>メイ</t>
    </rPh>
    <phoneticPr fontId="1"/>
  </si>
  <si>
    <t>173名</t>
    <rPh sb="3" eb="4">
      <t>メイ</t>
    </rPh>
    <phoneticPr fontId="1"/>
  </si>
  <si>
    <t>174名</t>
    <rPh sb="3" eb="4">
      <t>メイ</t>
    </rPh>
    <phoneticPr fontId="1"/>
  </si>
  <si>
    <t>175名</t>
    <rPh sb="3" eb="4">
      <t>メイ</t>
    </rPh>
    <phoneticPr fontId="1"/>
  </si>
  <si>
    <t>176名</t>
    <rPh sb="3" eb="4">
      <t>メイ</t>
    </rPh>
    <phoneticPr fontId="1"/>
  </si>
  <si>
    <t>177名</t>
    <rPh sb="3" eb="4">
      <t>メイ</t>
    </rPh>
    <phoneticPr fontId="1"/>
  </si>
  <si>
    <t>178名</t>
    <rPh sb="3" eb="4">
      <t>メイ</t>
    </rPh>
    <phoneticPr fontId="1"/>
  </si>
  <si>
    <t>179名</t>
    <rPh sb="3" eb="4">
      <t>メイ</t>
    </rPh>
    <phoneticPr fontId="1"/>
  </si>
  <si>
    <t>180名</t>
    <rPh sb="3" eb="4">
      <t>メイ</t>
    </rPh>
    <phoneticPr fontId="1"/>
  </si>
  <si>
    <t>181名</t>
    <rPh sb="3" eb="4">
      <t>メイ</t>
    </rPh>
    <phoneticPr fontId="1"/>
  </si>
  <si>
    <t>182名</t>
    <rPh sb="3" eb="4">
      <t>メイ</t>
    </rPh>
    <phoneticPr fontId="1"/>
  </si>
  <si>
    <t>183名</t>
    <rPh sb="3" eb="4">
      <t>メイ</t>
    </rPh>
    <phoneticPr fontId="1"/>
  </si>
  <si>
    <t>184名</t>
    <rPh sb="3" eb="4">
      <t>メイ</t>
    </rPh>
    <phoneticPr fontId="1"/>
  </si>
  <si>
    <t>185名</t>
    <rPh sb="3" eb="4">
      <t>メイ</t>
    </rPh>
    <phoneticPr fontId="1"/>
  </si>
  <si>
    <t>186名</t>
    <rPh sb="3" eb="4">
      <t>メイ</t>
    </rPh>
    <phoneticPr fontId="1"/>
  </si>
  <si>
    <t>187名</t>
    <rPh sb="3" eb="4">
      <t>メイ</t>
    </rPh>
    <phoneticPr fontId="1"/>
  </si>
  <si>
    <t>188名</t>
    <rPh sb="3" eb="4">
      <t>メイ</t>
    </rPh>
    <phoneticPr fontId="1"/>
  </si>
  <si>
    <t>189名</t>
    <rPh sb="3" eb="4">
      <t>メイ</t>
    </rPh>
    <phoneticPr fontId="1"/>
  </si>
  <si>
    <t>190名</t>
    <rPh sb="3" eb="4">
      <t>メイ</t>
    </rPh>
    <phoneticPr fontId="1"/>
  </si>
  <si>
    <t>191名</t>
    <rPh sb="3" eb="4">
      <t>メイ</t>
    </rPh>
    <phoneticPr fontId="1"/>
  </si>
  <si>
    <t>192名</t>
    <rPh sb="3" eb="4">
      <t>メイ</t>
    </rPh>
    <phoneticPr fontId="1"/>
  </si>
  <si>
    <t>193名</t>
    <rPh sb="3" eb="4">
      <t>メイ</t>
    </rPh>
    <phoneticPr fontId="1"/>
  </si>
  <si>
    <t>194名</t>
    <rPh sb="3" eb="4">
      <t>メイ</t>
    </rPh>
    <phoneticPr fontId="1"/>
  </si>
  <si>
    <t>195名</t>
    <rPh sb="3" eb="4">
      <t>メイ</t>
    </rPh>
    <phoneticPr fontId="1"/>
  </si>
  <si>
    <t>196名</t>
    <rPh sb="3" eb="4">
      <t>メイ</t>
    </rPh>
    <phoneticPr fontId="1"/>
  </si>
  <si>
    <t>197名</t>
    <rPh sb="3" eb="4">
      <t>メイ</t>
    </rPh>
    <phoneticPr fontId="1"/>
  </si>
  <si>
    <t>198名</t>
    <rPh sb="3" eb="4">
      <t>メイ</t>
    </rPh>
    <phoneticPr fontId="1"/>
  </si>
  <si>
    <t>199名</t>
    <rPh sb="3" eb="4">
      <t>メイ</t>
    </rPh>
    <phoneticPr fontId="1"/>
  </si>
  <si>
    <t>200名</t>
    <rPh sb="3" eb="4">
      <t>メイ</t>
    </rPh>
    <phoneticPr fontId="1"/>
  </si>
  <si>
    <t>広報リーダー</t>
    <rPh sb="0" eb="2">
      <t>コウホウ</t>
    </rPh>
    <phoneticPr fontId="1"/>
  </si>
  <si>
    <t>会計リーダー</t>
    <rPh sb="0" eb="2">
      <t>カイケイ</t>
    </rPh>
    <phoneticPr fontId="1"/>
  </si>
  <si>
    <t>役職</t>
    <rPh sb="0" eb="2">
      <t>ヤクショク</t>
    </rPh>
    <phoneticPr fontId="1"/>
  </si>
  <si>
    <t>学生証番号</t>
    <rPh sb="0" eb="2">
      <t>ガクセイ</t>
    </rPh>
    <rPh sb="2" eb="5">
      <t>ショウバンゴウ</t>
    </rPh>
    <phoneticPr fontId="1"/>
  </si>
  <si>
    <t>リーダー</t>
    <phoneticPr fontId="1"/>
  </si>
  <si>
    <t>氏名</t>
    <rPh sb="0" eb="2">
      <t>シメイ</t>
    </rPh>
    <phoneticPr fontId="1"/>
  </si>
  <si>
    <t>学部学科研究科</t>
    <rPh sb="0" eb="2">
      <t>ガクブ</t>
    </rPh>
    <rPh sb="2" eb="4">
      <t>ガッカ</t>
    </rPh>
    <rPh sb="4" eb="7">
      <t>ケンキュウカ</t>
    </rPh>
    <phoneticPr fontId="1"/>
  </si>
  <si>
    <t>文学部文明学科</t>
    <rPh sb="0" eb="3">
      <t>ブンガクブ</t>
    </rPh>
    <rPh sb="3" eb="7">
      <t>ブンメイガッカ</t>
    </rPh>
    <phoneticPr fontId="1"/>
  </si>
  <si>
    <t>文学部アメリカ文明学科</t>
    <rPh sb="0" eb="3">
      <t>ブンガクブ</t>
    </rPh>
    <rPh sb="7" eb="9">
      <t>ブンメイ</t>
    </rPh>
    <rPh sb="9" eb="11">
      <t>ガッカ</t>
    </rPh>
    <phoneticPr fontId="1"/>
  </si>
  <si>
    <t>文学部北欧学科</t>
    <rPh sb="0" eb="3">
      <t>ブンガクブ</t>
    </rPh>
    <rPh sb="3" eb="7">
      <t>ホクオウガッカ</t>
    </rPh>
    <phoneticPr fontId="1"/>
  </si>
  <si>
    <t>文学部歴史学科日本史専攻</t>
    <rPh sb="0" eb="3">
      <t>ブンガクブ</t>
    </rPh>
    <rPh sb="3" eb="5">
      <t>レキシ</t>
    </rPh>
    <rPh sb="5" eb="7">
      <t>ガッカ</t>
    </rPh>
    <rPh sb="7" eb="10">
      <t>ニホンシ</t>
    </rPh>
    <rPh sb="10" eb="12">
      <t>センコウ</t>
    </rPh>
    <phoneticPr fontId="1"/>
  </si>
  <si>
    <t>文学部歴史学科東洋史専攻</t>
    <rPh sb="0" eb="3">
      <t>ブンガクブ</t>
    </rPh>
    <rPh sb="3" eb="5">
      <t>レキシ</t>
    </rPh>
    <rPh sb="5" eb="7">
      <t>ガッカ</t>
    </rPh>
    <rPh sb="7" eb="10">
      <t>トウヨウシ</t>
    </rPh>
    <rPh sb="10" eb="12">
      <t>センコウ</t>
    </rPh>
    <phoneticPr fontId="1"/>
  </si>
  <si>
    <t>文学部歴史学科西洋史専攻</t>
    <rPh sb="0" eb="3">
      <t>ブンガクブ</t>
    </rPh>
    <rPh sb="3" eb="5">
      <t>レキシ</t>
    </rPh>
    <rPh sb="5" eb="7">
      <t>ガッカ</t>
    </rPh>
    <rPh sb="7" eb="10">
      <t>セイヨウシ</t>
    </rPh>
    <rPh sb="10" eb="12">
      <t>センコウ</t>
    </rPh>
    <phoneticPr fontId="1"/>
  </si>
  <si>
    <t>文学部歴史学科考古学専攻</t>
    <rPh sb="0" eb="3">
      <t>ブンガクブ</t>
    </rPh>
    <rPh sb="3" eb="5">
      <t>レキシ</t>
    </rPh>
    <rPh sb="5" eb="7">
      <t>ガッカ</t>
    </rPh>
    <rPh sb="7" eb="10">
      <t>コウコガク</t>
    </rPh>
    <rPh sb="10" eb="12">
      <t>センコウ</t>
    </rPh>
    <phoneticPr fontId="1"/>
  </si>
  <si>
    <t>文学部日本文学科</t>
    <rPh sb="0" eb="3">
      <t>ブンガクブ</t>
    </rPh>
    <rPh sb="3" eb="8">
      <t>ニホンブンガクカ</t>
    </rPh>
    <phoneticPr fontId="1"/>
  </si>
  <si>
    <t>文学部文芸創作学科</t>
    <rPh sb="0" eb="3">
      <t>ブンガクブ</t>
    </rPh>
    <rPh sb="3" eb="7">
      <t>ブンゲイソウサク</t>
    </rPh>
    <rPh sb="7" eb="9">
      <t>ガッカ</t>
    </rPh>
    <phoneticPr fontId="1"/>
  </si>
  <si>
    <t>文学部英語文化コミュニケーション学科</t>
    <rPh sb="0" eb="3">
      <t>ブンガクブ</t>
    </rPh>
    <rPh sb="3" eb="7">
      <t>エイゴブンカ</t>
    </rPh>
    <rPh sb="16" eb="18">
      <t>ガッカ</t>
    </rPh>
    <phoneticPr fontId="1"/>
  </si>
  <si>
    <t>文化社会学部アジア学科</t>
    <rPh sb="0" eb="6">
      <t>ブンカシャカイガクブ</t>
    </rPh>
    <rPh sb="9" eb="11">
      <t>ガッカ</t>
    </rPh>
    <phoneticPr fontId="1"/>
  </si>
  <si>
    <t>文化社会学部ヨーロッパ・アメリカ</t>
    <rPh sb="0" eb="6">
      <t>ブンカシャカイガクブ</t>
    </rPh>
    <phoneticPr fontId="1"/>
  </si>
  <si>
    <t>文化社会学部北欧学科</t>
    <rPh sb="0" eb="6">
      <t>ブンカシャカイガクブ</t>
    </rPh>
    <rPh sb="6" eb="10">
      <t>ホクオウガッカ</t>
    </rPh>
    <phoneticPr fontId="1"/>
  </si>
  <si>
    <t>文化社会学部文芸創作学科</t>
    <rPh sb="0" eb="6">
      <t>ブンカシャカイガクブ</t>
    </rPh>
    <rPh sb="6" eb="8">
      <t>ブンゲイ</t>
    </rPh>
    <rPh sb="8" eb="10">
      <t>ソウサク</t>
    </rPh>
    <rPh sb="10" eb="12">
      <t>ガッカ</t>
    </rPh>
    <phoneticPr fontId="1"/>
  </si>
  <si>
    <t>文化社会学部広報メディア学科</t>
    <rPh sb="0" eb="6">
      <t>ブンカシャカイガクブ</t>
    </rPh>
    <rPh sb="6" eb="8">
      <t>コウホウ</t>
    </rPh>
    <rPh sb="12" eb="14">
      <t>ガッカ</t>
    </rPh>
    <phoneticPr fontId="1"/>
  </si>
  <si>
    <t>文化社会学部心理・社会学科</t>
    <rPh sb="0" eb="6">
      <t>ブンカシャカイガクブ</t>
    </rPh>
    <rPh sb="6" eb="8">
      <t>シンリ</t>
    </rPh>
    <rPh sb="9" eb="11">
      <t>シャカイ</t>
    </rPh>
    <rPh sb="11" eb="13">
      <t>ガッカ</t>
    </rPh>
    <phoneticPr fontId="1"/>
  </si>
  <si>
    <t>教養学部人間環境学科</t>
    <rPh sb="0" eb="4">
      <t>キョウヨウガクブ</t>
    </rPh>
    <rPh sb="4" eb="8">
      <t>ニンゲンカンキョウ</t>
    </rPh>
    <rPh sb="8" eb="10">
      <t>ガッカ</t>
    </rPh>
    <phoneticPr fontId="1"/>
  </si>
  <si>
    <t>教養学部芸術学科</t>
    <rPh sb="0" eb="4">
      <t>キョウヨウガクブ</t>
    </rPh>
    <rPh sb="4" eb="8">
      <t>ゲイジュツガッカ</t>
    </rPh>
    <phoneticPr fontId="1"/>
  </si>
  <si>
    <t>教養学部人間環境学科自然環境課程</t>
    <rPh sb="0" eb="4">
      <t>キョウヨウガクブ</t>
    </rPh>
    <rPh sb="4" eb="8">
      <t>ニンゲンカンキョウ</t>
    </rPh>
    <rPh sb="8" eb="10">
      <t>ガッカ</t>
    </rPh>
    <rPh sb="10" eb="12">
      <t>シゼン</t>
    </rPh>
    <rPh sb="12" eb="14">
      <t>カンキョウ</t>
    </rPh>
    <rPh sb="14" eb="16">
      <t>カテイ</t>
    </rPh>
    <phoneticPr fontId="1"/>
  </si>
  <si>
    <t>教養学部人間環境学科社会環境課程</t>
    <rPh sb="0" eb="4">
      <t>キョウヨウガクブ</t>
    </rPh>
    <rPh sb="4" eb="8">
      <t>ニンゲンカンキョウ</t>
    </rPh>
    <rPh sb="8" eb="10">
      <t>ガッカ</t>
    </rPh>
    <rPh sb="10" eb="12">
      <t>シャカイ</t>
    </rPh>
    <rPh sb="12" eb="16">
      <t>カンキョウカテイ</t>
    </rPh>
    <phoneticPr fontId="1"/>
  </si>
  <si>
    <t>教養学部芸術学科音楽学課程</t>
    <rPh sb="0" eb="4">
      <t>キョウヨウガクブ</t>
    </rPh>
    <rPh sb="4" eb="6">
      <t>ゲイジュツ</t>
    </rPh>
    <rPh sb="6" eb="8">
      <t>ガッカ</t>
    </rPh>
    <rPh sb="8" eb="10">
      <t>オンガク</t>
    </rPh>
    <rPh sb="10" eb="11">
      <t>ガク</t>
    </rPh>
    <rPh sb="11" eb="13">
      <t>カテイ</t>
    </rPh>
    <phoneticPr fontId="1"/>
  </si>
  <si>
    <t>教養学部芸術学科美術学課程</t>
    <rPh sb="0" eb="4">
      <t>キョウヨウガクブ</t>
    </rPh>
    <rPh sb="4" eb="6">
      <t>ゲイジュツ</t>
    </rPh>
    <rPh sb="6" eb="8">
      <t>ガッカ</t>
    </rPh>
    <rPh sb="8" eb="10">
      <t>ビジュツ</t>
    </rPh>
    <rPh sb="10" eb="11">
      <t>ガク</t>
    </rPh>
    <rPh sb="11" eb="13">
      <t>カテイ</t>
    </rPh>
    <phoneticPr fontId="1"/>
  </si>
  <si>
    <t>教養学部芸術学科デザイン学課程</t>
    <rPh sb="0" eb="4">
      <t>キョウヨウガクブ</t>
    </rPh>
    <rPh sb="4" eb="6">
      <t>ゲイジュツ</t>
    </rPh>
    <rPh sb="6" eb="8">
      <t>ガッカ</t>
    </rPh>
    <rPh sb="12" eb="13">
      <t>ガク</t>
    </rPh>
    <rPh sb="13" eb="15">
      <t>カテイ</t>
    </rPh>
    <phoneticPr fontId="1"/>
  </si>
  <si>
    <t>教養学部国際学科</t>
    <rPh sb="0" eb="2">
      <t>キョウヨウ</t>
    </rPh>
    <rPh sb="2" eb="4">
      <t>ガクブ</t>
    </rPh>
    <rPh sb="4" eb="6">
      <t>コクサイ</t>
    </rPh>
    <rPh sb="6" eb="8">
      <t>ガッカ</t>
    </rPh>
    <phoneticPr fontId="1"/>
  </si>
  <si>
    <t>児童教育学部児童教育学科</t>
    <rPh sb="0" eb="4">
      <t>ジドウキョウイク</t>
    </rPh>
    <rPh sb="4" eb="6">
      <t>ガクブ</t>
    </rPh>
    <rPh sb="6" eb="10">
      <t>ジドウキョウイク</t>
    </rPh>
    <rPh sb="10" eb="12">
      <t>ガッカ</t>
    </rPh>
    <phoneticPr fontId="1"/>
  </si>
  <si>
    <t>体育学部体育学科</t>
    <rPh sb="0" eb="4">
      <t>タイイクガクブ</t>
    </rPh>
    <rPh sb="4" eb="6">
      <t>タイイク</t>
    </rPh>
    <rPh sb="6" eb="8">
      <t>ガッカ</t>
    </rPh>
    <phoneticPr fontId="1"/>
  </si>
  <si>
    <t>体育学部競技スポーツ学科</t>
    <rPh sb="0" eb="4">
      <t>タイイクガクブ</t>
    </rPh>
    <rPh sb="4" eb="6">
      <t>キョウギ</t>
    </rPh>
    <rPh sb="10" eb="12">
      <t>ガッカ</t>
    </rPh>
    <phoneticPr fontId="1"/>
  </si>
  <si>
    <t>体育学部武道学科</t>
    <rPh sb="0" eb="4">
      <t>タイイクガクブ</t>
    </rPh>
    <rPh sb="4" eb="8">
      <t>ブドウガッカ</t>
    </rPh>
    <phoneticPr fontId="1"/>
  </si>
  <si>
    <t>体育学部生涯スポーツ学科</t>
    <rPh sb="0" eb="4">
      <t>タイイクガクブ</t>
    </rPh>
    <rPh sb="4" eb="6">
      <t>ショウガイ</t>
    </rPh>
    <rPh sb="10" eb="12">
      <t>ガッカ</t>
    </rPh>
    <phoneticPr fontId="1"/>
  </si>
  <si>
    <t>体育学部スポーツ・レジャーマネジメント学科</t>
    <rPh sb="0" eb="4">
      <t>タイイクガクブ</t>
    </rPh>
    <rPh sb="19" eb="21">
      <t>ガッカ</t>
    </rPh>
    <phoneticPr fontId="1"/>
  </si>
  <si>
    <t>健康学部健康マネジメント学科</t>
    <rPh sb="0" eb="4">
      <t>ケンコウガクブ</t>
    </rPh>
    <rPh sb="4" eb="6">
      <t>ケンコウ</t>
    </rPh>
    <rPh sb="12" eb="14">
      <t>ガッカ</t>
    </rPh>
    <phoneticPr fontId="1"/>
  </si>
  <si>
    <t>法学部法律学科</t>
    <rPh sb="0" eb="3">
      <t>ホウガクブ</t>
    </rPh>
    <rPh sb="3" eb="7">
      <t>ホウリツガッカ</t>
    </rPh>
    <phoneticPr fontId="1"/>
  </si>
  <si>
    <t>政治経済学部政治学科</t>
    <rPh sb="0" eb="2">
      <t>セイジ</t>
    </rPh>
    <rPh sb="2" eb="4">
      <t>ケイザイ</t>
    </rPh>
    <rPh sb="4" eb="6">
      <t>ガクブ</t>
    </rPh>
    <rPh sb="6" eb="10">
      <t>セイジガッカ</t>
    </rPh>
    <phoneticPr fontId="1"/>
  </si>
  <si>
    <t>政治経済学部経済学科</t>
    <rPh sb="0" eb="2">
      <t>セイジ</t>
    </rPh>
    <rPh sb="2" eb="4">
      <t>ケイザイ</t>
    </rPh>
    <rPh sb="4" eb="6">
      <t>ガクブ</t>
    </rPh>
    <rPh sb="6" eb="8">
      <t>ケイザイ</t>
    </rPh>
    <rPh sb="8" eb="10">
      <t>ガッカ</t>
    </rPh>
    <phoneticPr fontId="1"/>
  </si>
  <si>
    <t>政治経済学部経営学科</t>
    <rPh sb="0" eb="2">
      <t>セイジ</t>
    </rPh>
    <rPh sb="2" eb="4">
      <t>ケイザイ</t>
    </rPh>
    <rPh sb="4" eb="6">
      <t>ガクブ</t>
    </rPh>
    <rPh sb="6" eb="8">
      <t>ケイエイ</t>
    </rPh>
    <rPh sb="8" eb="10">
      <t>ガッカ</t>
    </rPh>
    <phoneticPr fontId="1"/>
  </si>
  <si>
    <t>国際学部国際学科</t>
    <rPh sb="0" eb="2">
      <t>コクサイ</t>
    </rPh>
    <rPh sb="2" eb="4">
      <t>ガクブ</t>
    </rPh>
    <rPh sb="4" eb="6">
      <t>コクサイ</t>
    </rPh>
    <rPh sb="6" eb="8">
      <t>ガッカ</t>
    </rPh>
    <phoneticPr fontId="1"/>
  </si>
  <si>
    <t>観光学部観光学科</t>
    <rPh sb="0" eb="4">
      <t>カンコウガクブ</t>
    </rPh>
    <rPh sb="4" eb="8">
      <t>カンコウガッカ</t>
    </rPh>
    <phoneticPr fontId="1"/>
  </si>
  <si>
    <t>情報通信学部情報メディア学科</t>
    <rPh sb="0" eb="6">
      <t>ジョウホウツウシンガクブ</t>
    </rPh>
    <rPh sb="6" eb="8">
      <t>ジョウホウ</t>
    </rPh>
    <rPh sb="12" eb="14">
      <t>ガッカ</t>
    </rPh>
    <phoneticPr fontId="1"/>
  </si>
  <si>
    <t>情報通信学部組込みソフトウェア工学科</t>
    <rPh sb="0" eb="6">
      <t>ジョウホウツウシンガクブ</t>
    </rPh>
    <rPh sb="6" eb="8">
      <t>クミコ</t>
    </rPh>
    <rPh sb="15" eb="16">
      <t>コウ</t>
    </rPh>
    <rPh sb="16" eb="18">
      <t>ガッカ</t>
    </rPh>
    <phoneticPr fontId="1"/>
  </si>
  <si>
    <t>情報通信学部経営システム工学科</t>
    <rPh sb="0" eb="6">
      <t>ジョウホウツウシンガクブ</t>
    </rPh>
    <rPh sb="6" eb="8">
      <t>ケイエイ</t>
    </rPh>
    <rPh sb="12" eb="13">
      <t>コウ</t>
    </rPh>
    <rPh sb="13" eb="15">
      <t>ガッカ</t>
    </rPh>
    <phoneticPr fontId="1"/>
  </si>
  <si>
    <t>情報通信学部情報通信ネットワーク工学科</t>
    <rPh sb="0" eb="6">
      <t>ジョウホウツウシンガクブ</t>
    </rPh>
    <rPh sb="6" eb="8">
      <t>ジョウホウ</t>
    </rPh>
    <rPh sb="8" eb="10">
      <t>ツウシン</t>
    </rPh>
    <rPh sb="16" eb="17">
      <t>コウ</t>
    </rPh>
    <rPh sb="17" eb="19">
      <t>ガッカ</t>
    </rPh>
    <phoneticPr fontId="1"/>
  </si>
  <si>
    <t>情報通信学部情報通信学科</t>
    <rPh sb="0" eb="6">
      <t>ジョウホウツウシンガクブ</t>
    </rPh>
    <rPh sb="6" eb="8">
      <t>ジョウホウ</t>
    </rPh>
    <rPh sb="8" eb="10">
      <t>ツウシン</t>
    </rPh>
    <rPh sb="10" eb="12">
      <t>ガッカ</t>
    </rPh>
    <phoneticPr fontId="1"/>
  </si>
  <si>
    <t>理学部数学科</t>
    <rPh sb="0" eb="3">
      <t>リガクブ</t>
    </rPh>
    <rPh sb="3" eb="6">
      <t>スウガクカ</t>
    </rPh>
    <phoneticPr fontId="1"/>
  </si>
  <si>
    <t>理学部情報数理学科</t>
    <rPh sb="0" eb="3">
      <t>リガクブ</t>
    </rPh>
    <rPh sb="3" eb="5">
      <t>ジョウホウ</t>
    </rPh>
    <rPh sb="5" eb="7">
      <t>スウリ</t>
    </rPh>
    <rPh sb="7" eb="9">
      <t>ガッカ</t>
    </rPh>
    <phoneticPr fontId="1"/>
  </si>
  <si>
    <t>理学部物理学科</t>
    <rPh sb="0" eb="3">
      <t>リガクブ</t>
    </rPh>
    <rPh sb="3" eb="5">
      <t>ブツリ</t>
    </rPh>
    <rPh sb="5" eb="7">
      <t>ガッカ</t>
    </rPh>
    <phoneticPr fontId="1"/>
  </si>
  <si>
    <t>理学部化学科</t>
    <rPh sb="0" eb="3">
      <t>リガクブ</t>
    </rPh>
    <rPh sb="3" eb="6">
      <t>カガクカ</t>
    </rPh>
    <phoneticPr fontId="1"/>
  </si>
  <si>
    <t>情報理工学部情報科学科</t>
    <rPh sb="0" eb="2">
      <t>ジョウホウ</t>
    </rPh>
    <rPh sb="2" eb="4">
      <t>リコウ</t>
    </rPh>
    <rPh sb="4" eb="6">
      <t>ガクブ</t>
    </rPh>
    <rPh sb="6" eb="10">
      <t>ジョウホウカガク</t>
    </rPh>
    <rPh sb="10" eb="11">
      <t>カ</t>
    </rPh>
    <phoneticPr fontId="1"/>
  </si>
  <si>
    <t>情報理工学部コンピュータ応用工学科</t>
    <rPh sb="0" eb="2">
      <t>ジョウホウ</t>
    </rPh>
    <rPh sb="2" eb="4">
      <t>リコウ</t>
    </rPh>
    <rPh sb="4" eb="6">
      <t>ガクブ</t>
    </rPh>
    <rPh sb="12" eb="14">
      <t>オウヨウ</t>
    </rPh>
    <rPh sb="14" eb="15">
      <t>コウ</t>
    </rPh>
    <rPh sb="15" eb="17">
      <t>ガッカ</t>
    </rPh>
    <phoneticPr fontId="1"/>
  </si>
  <si>
    <t>情報理工学部情報メディア学科</t>
    <rPh sb="0" eb="2">
      <t>ジョウホウ</t>
    </rPh>
    <rPh sb="2" eb="4">
      <t>リコウ</t>
    </rPh>
    <rPh sb="4" eb="6">
      <t>ガクブ</t>
    </rPh>
    <rPh sb="6" eb="8">
      <t>ジョウホウ</t>
    </rPh>
    <rPh sb="12" eb="14">
      <t>ガッカ</t>
    </rPh>
    <phoneticPr fontId="1"/>
  </si>
  <si>
    <t>建築都市学部建築学科</t>
    <rPh sb="0" eb="6">
      <t>ケンチクトシガクブ</t>
    </rPh>
    <rPh sb="6" eb="8">
      <t>ケンチク</t>
    </rPh>
    <rPh sb="8" eb="10">
      <t>ガッカ</t>
    </rPh>
    <phoneticPr fontId="1"/>
  </si>
  <si>
    <t>建築都市学部土木工学科</t>
    <rPh sb="0" eb="6">
      <t>ケンチクトシガクブ</t>
    </rPh>
    <rPh sb="6" eb="8">
      <t>ドボク</t>
    </rPh>
    <rPh sb="8" eb="9">
      <t>コウ</t>
    </rPh>
    <rPh sb="9" eb="11">
      <t>ガッカ</t>
    </rPh>
    <phoneticPr fontId="1"/>
  </si>
  <si>
    <t>工学部生命科学科</t>
    <rPh sb="0" eb="3">
      <t>コウガクブ</t>
    </rPh>
    <rPh sb="3" eb="7">
      <t>セイメイカガク</t>
    </rPh>
    <rPh sb="7" eb="8">
      <t>カ</t>
    </rPh>
    <phoneticPr fontId="1"/>
  </si>
  <si>
    <t>工学部応用科学科</t>
    <rPh sb="0" eb="3">
      <t>コウガクブ</t>
    </rPh>
    <rPh sb="3" eb="5">
      <t>オウヨウ</t>
    </rPh>
    <rPh sb="5" eb="7">
      <t>カガク</t>
    </rPh>
    <rPh sb="7" eb="8">
      <t>カ</t>
    </rPh>
    <phoneticPr fontId="1"/>
  </si>
  <si>
    <t>工学部光・画像工学科</t>
    <rPh sb="0" eb="3">
      <t>コウガクブ</t>
    </rPh>
    <rPh sb="3" eb="4">
      <t>ヒカリ</t>
    </rPh>
    <rPh sb="5" eb="7">
      <t>ガゾウ</t>
    </rPh>
    <rPh sb="7" eb="8">
      <t>コウ</t>
    </rPh>
    <rPh sb="8" eb="10">
      <t>ガッカ</t>
    </rPh>
    <phoneticPr fontId="1"/>
  </si>
  <si>
    <t>工学部原子力工学科</t>
    <rPh sb="0" eb="3">
      <t>コウガクブ</t>
    </rPh>
    <rPh sb="3" eb="6">
      <t>ゲンシリョク</t>
    </rPh>
    <rPh sb="6" eb="7">
      <t>コウ</t>
    </rPh>
    <rPh sb="7" eb="9">
      <t>ガッカ</t>
    </rPh>
    <phoneticPr fontId="1"/>
  </si>
  <si>
    <t>工学部電気電子工学科</t>
    <rPh sb="0" eb="3">
      <t>コウガクブ</t>
    </rPh>
    <rPh sb="3" eb="7">
      <t>デンキデンシ</t>
    </rPh>
    <rPh sb="7" eb="10">
      <t>コウガッカ</t>
    </rPh>
    <phoneticPr fontId="1"/>
  </si>
  <si>
    <t>工学部材料科学科</t>
    <rPh sb="0" eb="3">
      <t>コウガクブ</t>
    </rPh>
    <rPh sb="3" eb="5">
      <t>ザイリョウ</t>
    </rPh>
    <rPh sb="5" eb="7">
      <t>カガク</t>
    </rPh>
    <rPh sb="7" eb="8">
      <t>カ</t>
    </rPh>
    <phoneticPr fontId="1"/>
  </si>
  <si>
    <t>工学部建築学科</t>
    <rPh sb="0" eb="3">
      <t>コウガクブ</t>
    </rPh>
    <rPh sb="3" eb="5">
      <t>ケンチク</t>
    </rPh>
    <rPh sb="5" eb="7">
      <t>ガッカ</t>
    </rPh>
    <phoneticPr fontId="1"/>
  </si>
  <si>
    <t>工学部土木工学科</t>
    <rPh sb="0" eb="3">
      <t>コウガクブ</t>
    </rPh>
    <rPh sb="3" eb="5">
      <t>ドボク</t>
    </rPh>
    <rPh sb="5" eb="6">
      <t>コウ</t>
    </rPh>
    <rPh sb="6" eb="8">
      <t>ガッカ</t>
    </rPh>
    <phoneticPr fontId="1"/>
  </si>
  <si>
    <t>工学部精密工学科</t>
    <rPh sb="0" eb="3">
      <t>コウガクブ</t>
    </rPh>
    <rPh sb="3" eb="5">
      <t>セイミツ</t>
    </rPh>
    <rPh sb="5" eb="6">
      <t>コウ</t>
    </rPh>
    <rPh sb="6" eb="8">
      <t>ガッカ</t>
    </rPh>
    <phoneticPr fontId="1"/>
  </si>
  <si>
    <t>工学部機械工学科</t>
    <rPh sb="0" eb="3">
      <t>コウガクブ</t>
    </rPh>
    <rPh sb="3" eb="5">
      <t>キカイ</t>
    </rPh>
    <rPh sb="5" eb="6">
      <t>コウ</t>
    </rPh>
    <rPh sb="6" eb="8">
      <t>ガッカ</t>
    </rPh>
    <phoneticPr fontId="1"/>
  </si>
  <si>
    <t>工学部動力機械工学科</t>
    <rPh sb="0" eb="3">
      <t>コウガクブ</t>
    </rPh>
    <rPh sb="3" eb="5">
      <t>ドウリョク</t>
    </rPh>
    <rPh sb="5" eb="7">
      <t>キカイ</t>
    </rPh>
    <rPh sb="7" eb="8">
      <t>コウ</t>
    </rPh>
    <rPh sb="8" eb="10">
      <t>ガッカ</t>
    </rPh>
    <phoneticPr fontId="1"/>
  </si>
  <si>
    <t>工学部航空宇宙学科航空宇宙学専攻</t>
    <rPh sb="0" eb="3">
      <t>コウガクブ</t>
    </rPh>
    <rPh sb="3" eb="9">
      <t>コウクウウチュウガッカ</t>
    </rPh>
    <rPh sb="9" eb="14">
      <t>コウクウウチュウガク</t>
    </rPh>
    <rPh sb="14" eb="16">
      <t>センコウ</t>
    </rPh>
    <phoneticPr fontId="1"/>
  </si>
  <si>
    <t>工学部航空宇宙学科航空操縦学専攻</t>
    <rPh sb="0" eb="3">
      <t>コウガクブ</t>
    </rPh>
    <rPh sb="11" eb="13">
      <t>ソウジュウ</t>
    </rPh>
    <rPh sb="13" eb="14">
      <t>ガク</t>
    </rPh>
    <rPh sb="14" eb="16">
      <t>センコウ</t>
    </rPh>
    <phoneticPr fontId="1"/>
  </si>
  <si>
    <t>工学部医用生体工学科</t>
    <rPh sb="0" eb="3">
      <t>コウガクブ</t>
    </rPh>
    <rPh sb="3" eb="5">
      <t>イヨウ</t>
    </rPh>
    <rPh sb="5" eb="7">
      <t>セイタイ</t>
    </rPh>
    <rPh sb="7" eb="8">
      <t>コウ</t>
    </rPh>
    <rPh sb="8" eb="10">
      <t>ガッカ</t>
    </rPh>
    <phoneticPr fontId="1"/>
  </si>
  <si>
    <t>工学部機械システム工学科</t>
    <rPh sb="0" eb="3">
      <t>コウガクブ</t>
    </rPh>
    <rPh sb="3" eb="5">
      <t>キカイ</t>
    </rPh>
    <rPh sb="9" eb="10">
      <t>コウ</t>
    </rPh>
    <rPh sb="10" eb="12">
      <t>ガッカ</t>
    </rPh>
    <phoneticPr fontId="1"/>
  </si>
  <si>
    <t>工学部医工学科</t>
    <rPh sb="0" eb="3">
      <t>コウガクブ</t>
    </rPh>
    <rPh sb="3" eb="6">
      <t>イコウガク</t>
    </rPh>
    <rPh sb="6" eb="7">
      <t>カ</t>
    </rPh>
    <phoneticPr fontId="1"/>
  </si>
  <si>
    <t>工学部生物工学科</t>
    <rPh sb="0" eb="3">
      <t>コウガクブ</t>
    </rPh>
    <rPh sb="3" eb="5">
      <t>セイブツ</t>
    </rPh>
    <rPh sb="5" eb="6">
      <t>コウ</t>
    </rPh>
    <rPh sb="6" eb="8">
      <t>ガッカ</t>
    </rPh>
    <phoneticPr fontId="1"/>
  </si>
  <si>
    <t>医学部医学科</t>
    <rPh sb="0" eb="2">
      <t>イガク</t>
    </rPh>
    <rPh sb="2" eb="3">
      <t>ブ</t>
    </rPh>
    <rPh sb="3" eb="5">
      <t>イガク</t>
    </rPh>
    <rPh sb="5" eb="6">
      <t>カ</t>
    </rPh>
    <phoneticPr fontId="1"/>
  </si>
  <si>
    <t>医学部看護学科</t>
    <rPh sb="0" eb="2">
      <t>イガク</t>
    </rPh>
    <rPh sb="2" eb="3">
      <t>ブ</t>
    </rPh>
    <rPh sb="3" eb="5">
      <t>カンゴ</t>
    </rPh>
    <rPh sb="5" eb="7">
      <t>ガッカ</t>
    </rPh>
    <phoneticPr fontId="1"/>
  </si>
  <si>
    <t>海洋学部海洋文明学科</t>
    <rPh sb="0" eb="2">
      <t>カイヨウ</t>
    </rPh>
    <rPh sb="2" eb="4">
      <t>ガクブ</t>
    </rPh>
    <rPh sb="4" eb="8">
      <t>カイヨウブンメイ</t>
    </rPh>
    <rPh sb="8" eb="10">
      <t>ガッカ</t>
    </rPh>
    <phoneticPr fontId="1"/>
  </si>
  <si>
    <t>海洋学部環境社会学科</t>
    <rPh sb="0" eb="2">
      <t>カイヨウ</t>
    </rPh>
    <rPh sb="2" eb="4">
      <t>ガクブ</t>
    </rPh>
    <rPh sb="4" eb="6">
      <t>カンキョウ</t>
    </rPh>
    <rPh sb="6" eb="8">
      <t>シャカイ</t>
    </rPh>
    <rPh sb="8" eb="10">
      <t>ガッカ</t>
    </rPh>
    <phoneticPr fontId="1"/>
  </si>
  <si>
    <t>海洋学部海洋地球科学科</t>
    <rPh sb="0" eb="2">
      <t>カイヨウ</t>
    </rPh>
    <rPh sb="2" eb="4">
      <t>ガクブ</t>
    </rPh>
    <rPh sb="4" eb="6">
      <t>カイヨウ</t>
    </rPh>
    <rPh sb="6" eb="8">
      <t>チキュウ</t>
    </rPh>
    <rPh sb="8" eb="11">
      <t>カガクカ</t>
    </rPh>
    <phoneticPr fontId="1"/>
  </si>
  <si>
    <t>海洋学部水産学科</t>
    <rPh sb="0" eb="2">
      <t>カイヨウ</t>
    </rPh>
    <rPh sb="2" eb="4">
      <t>ガクブ</t>
    </rPh>
    <rPh sb="4" eb="8">
      <t>スイサンガッカ</t>
    </rPh>
    <phoneticPr fontId="1"/>
  </si>
  <si>
    <t>海洋学部水産学科生物生産学専攻</t>
    <rPh sb="0" eb="2">
      <t>カイヨウ</t>
    </rPh>
    <rPh sb="2" eb="4">
      <t>ガクブ</t>
    </rPh>
    <rPh sb="4" eb="8">
      <t>スイサンガッカ</t>
    </rPh>
    <rPh sb="8" eb="10">
      <t>セイブツ</t>
    </rPh>
    <rPh sb="10" eb="12">
      <t>セイサン</t>
    </rPh>
    <rPh sb="12" eb="13">
      <t>ガク</t>
    </rPh>
    <rPh sb="13" eb="15">
      <t>センコウ</t>
    </rPh>
    <phoneticPr fontId="1"/>
  </si>
  <si>
    <t>海洋学部水産学科食品化学専攻</t>
    <rPh sb="0" eb="2">
      <t>カイヨウ</t>
    </rPh>
    <rPh sb="2" eb="4">
      <t>ガクブ</t>
    </rPh>
    <rPh sb="4" eb="6">
      <t>スイサン</t>
    </rPh>
    <rPh sb="6" eb="8">
      <t>ガッカ</t>
    </rPh>
    <rPh sb="8" eb="12">
      <t>ショクヒンカガク</t>
    </rPh>
    <rPh sb="12" eb="14">
      <t>センコウ</t>
    </rPh>
    <phoneticPr fontId="1"/>
  </si>
  <si>
    <t>海洋学部海洋生物学科</t>
    <rPh sb="0" eb="2">
      <t>カイヨウ</t>
    </rPh>
    <rPh sb="2" eb="4">
      <t>ガクブ</t>
    </rPh>
    <rPh sb="4" eb="8">
      <t>カイヨウセイブツ</t>
    </rPh>
    <rPh sb="8" eb="10">
      <t>ガッカ</t>
    </rPh>
    <phoneticPr fontId="1"/>
  </si>
  <si>
    <t>海洋学部海洋理工学科航海学専攻</t>
    <rPh sb="0" eb="2">
      <t>カイヨウ</t>
    </rPh>
    <rPh sb="2" eb="4">
      <t>ガクブ</t>
    </rPh>
    <rPh sb="4" eb="6">
      <t>カイヨウ</t>
    </rPh>
    <rPh sb="6" eb="8">
      <t>リコウ</t>
    </rPh>
    <rPh sb="7" eb="8">
      <t>コウ</t>
    </rPh>
    <rPh sb="8" eb="10">
      <t>ガッカ</t>
    </rPh>
    <rPh sb="10" eb="13">
      <t>コウカイガク</t>
    </rPh>
    <rPh sb="13" eb="15">
      <t>センコウ</t>
    </rPh>
    <phoneticPr fontId="1"/>
  </si>
  <si>
    <t>海洋学部海洋理工学科海洋理工学専攻</t>
    <rPh sb="0" eb="2">
      <t>カイヨウ</t>
    </rPh>
    <rPh sb="2" eb="4">
      <t>ガクブ</t>
    </rPh>
    <rPh sb="4" eb="6">
      <t>カイヨウ</t>
    </rPh>
    <rPh sb="6" eb="8">
      <t>リコウ</t>
    </rPh>
    <rPh sb="7" eb="8">
      <t>コウ</t>
    </rPh>
    <rPh sb="8" eb="10">
      <t>ガッカ</t>
    </rPh>
    <rPh sb="10" eb="12">
      <t>カイヨウ</t>
    </rPh>
    <rPh sb="12" eb="14">
      <t>リコウ</t>
    </rPh>
    <rPh sb="14" eb="15">
      <t>ガク</t>
    </rPh>
    <rPh sb="15" eb="17">
      <t>センコウ</t>
    </rPh>
    <phoneticPr fontId="1"/>
  </si>
  <si>
    <t>海洋学部航海工学科航海学専攻</t>
    <rPh sb="0" eb="4">
      <t>カイヨウガクブ</t>
    </rPh>
    <rPh sb="4" eb="6">
      <t>コウカイ</t>
    </rPh>
    <rPh sb="6" eb="7">
      <t>コウ</t>
    </rPh>
    <rPh sb="7" eb="9">
      <t>ガッカ</t>
    </rPh>
    <rPh sb="9" eb="12">
      <t>コウカイガク</t>
    </rPh>
    <rPh sb="12" eb="14">
      <t>センコウ</t>
    </rPh>
    <phoneticPr fontId="1"/>
  </si>
  <si>
    <t>海洋学部航海工学科海洋機械工学専攻</t>
    <rPh sb="0" eb="4">
      <t>カイヨウガクブ</t>
    </rPh>
    <rPh sb="4" eb="6">
      <t>コウカイ</t>
    </rPh>
    <rPh sb="6" eb="7">
      <t>コウ</t>
    </rPh>
    <rPh sb="7" eb="9">
      <t>ガッカ</t>
    </rPh>
    <rPh sb="9" eb="13">
      <t>カイヨウキカイ</t>
    </rPh>
    <rPh sb="13" eb="14">
      <t>コウ</t>
    </rPh>
    <rPh sb="14" eb="15">
      <t>ガク</t>
    </rPh>
    <rPh sb="15" eb="17">
      <t>センコウ</t>
    </rPh>
    <phoneticPr fontId="1"/>
  </si>
  <si>
    <t>人文学部人文学科</t>
    <rPh sb="0" eb="2">
      <t>ジンブン</t>
    </rPh>
    <rPh sb="2" eb="4">
      <t>ガクブ</t>
    </rPh>
    <rPh sb="4" eb="6">
      <t>ジンブン</t>
    </rPh>
    <rPh sb="6" eb="8">
      <t>ガッカ</t>
    </rPh>
    <phoneticPr fontId="1"/>
  </si>
  <si>
    <t>経営学部経営学科（九州）</t>
    <rPh sb="0" eb="4">
      <t>ケイエイガクブ</t>
    </rPh>
    <rPh sb="9" eb="11">
      <t>キュウシュウ</t>
    </rPh>
    <phoneticPr fontId="1"/>
  </si>
  <si>
    <t>経営学部観光ビジネス学科</t>
    <rPh sb="0" eb="4">
      <t>ケイエイガクブ</t>
    </rPh>
    <rPh sb="4" eb="6">
      <t>カンコウ</t>
    </rPh>
    <rPh sb="10" eb="12">
      <t>ガッカ</t>
    </rPh>
    <phoneticPr fontId="1"/>
  </si>
  <si>
    <t>基盤工学部電気電子情報工学科</t>
    <rPh sb="0" eb="2">
      <t>キバン</t>
    </rPh>
    <rPh sb="2" eb="5">
      <t>コウガクブ</t>
    </rPh>
    <rPh sb="5" eb="9">
      <t>デンキデンシ</t>
    </rPh>
    <rPh sb="9" eb="11">
      <t>ジョウホウ</t>
    </rPh>
    <rPh sb="11" eb="12">
      <t>コウ</t>
    </rPh>
    <rPh sb="12" eb="14">
      <t>ガッカ</t>
    </rPh>
    <phoneticPr fontId="1"/>
  </si>
  <si>
    <t>基盤工学部医療福祉工学科</t>
    <rPh sb="0" eb="2">
      <t>キバン</t>
    </rPh>
    <rPh sb="2" eb="5">
      <t>コウガクブ</t>
    </rPh>
    <rPh sb="5" eb="9">
      <t>イリョウフクシ</t>
    </rPh>
    <rPh sb="9" eb="10">
      <t>コウ</t>
    </rPh>
    <rPh sb="10" eb="12">
      <t>ガッカ</t>
    </rPh>
    <phoneticPr fontId="1"/>
  </si>
  <si>
    <t>文理融合学部経営学科</t>
    <rPh sb="0" eb="6">
      <t>ブンリユウゴウガクブ</t>
    </rPh>
    <rPh sb="6" eb="8">
      <t>ケイエイ</t>
    </rPh>
    <rPh sb="8" eb="10">
      <t>ガッカ</t>
    </rPh>
    <phoneticPr fontId="1"/>
  </si>
  <si>
    <t>文理融合学部地域社会学科</t>
    <rPh sb="0" eb="6">
      <t>ブンリユウゴウガクブ</t>
    </rPh>
    <rPh sb="6" eb="10">
      <t>チイキシャカイ</t>
    </rPh>
    <rPh sb="10" eb="12">
      <t>ガッカ</t>
    </rPh>
    <phoneticPr fontId="1"/>
  </si>
  <si>
    <t>文理融合学部人間情報工学科</t>
    <rPh sb="0" eb="6">
      <t>ブンリユウゴウガクブ</t>
    </rPh>
    <rPh sb="6" eb="8">
      <t>ニンゲン</t>
    </rPh>
    <rPh sb="8" eb="10">
      <t>ジョウホウ</t>
    </rPh>
    <rPh sb="10" eb="11">
      <t>コウ</t>
    </rPh>
    <rPh sb="11" eb="13">
      <t>ガッカ</t>
    </rPh>
    <phoneticPr fontId="1"/>
  </si>
  <si>
    <t>農学部応用植物科学科</t>
    <rPh sb="0" eb="3">
      <t>ノウガクブ</t>
    </rPh>
    <rPh sb="3" eb="7">
      <t>オウヨウショクブツ</t>
    </rPh>
    <rPh sb="7" eb="9">
      <t>カガク</t>
    </rPh>
    <rPh sb="9" eb="10">
      <t>カ</t>
    </rPh>
    <phoneticPr fontId="1"/>
  </si>
  <si>
    <t>農学部応用動物科学科</t>
    <rPh sb="0" eb="3">
      <t>ノウガクブ</t>
    </rPh>
    <rPh sb="3" eb="5">
      <t>オウヨウ</t>
    </rPh>
    <rPh sb="5" eb="7">
      <t>ドウブツ</t>
    </rPh>
    <rPh sb="7" eb="9">
      <t>カガク</t>
    </rPh>
    <rPh sb="9" eb="10">
      <t>カ</t>
    </rPh>
    <phoneticPr fontId="1"/>
  </si>
  <si>
    <t>農学部バイオサイエンス学科</t>
    <rPh sb="0" eb="3">
      <t>ノウガクブ</t>
    </rPh>
    <rPh sb="11" eb="13">
      <t>ガッカ</t>
    </rPh>
    <phoneticPr fontId="1"/>
  </si>
  <si>
    <t>農学部農学科</t>
    <rPh sb="0" eb="3">
      <t>ノウガクブ</t>
    </rPh>
    <rPh sb="3" eb="4">
      <t>ノウ</t>
    </rPh>
    <rPh sb="4" eb="6">
      <t>ガッカ</t>
    </rPh>
    <phoneticPr fontId="1"/>
  </si>
  <si>
    <t>農学部動物科学科</t>
    <rPh sb="0" eb="3">
      <t>ノウガクブ</t>
    </rPh>
    <rPh sb="3" eb="5">
      <t>ドウブツ</t>
    </rPh>
    <rPh sb="5" eb="7">
      <t>カガク</t>
    </rPh>
    <rPh sb="7" eb="8">
      <t>カ</t>
    </rPh>
    <phoneticPr fontId="1"/>
  </si>
  <si>
    <t>農学部食生命科学科</t>
    <rPh sb="0" eb="3">
      <t>ノウガクブ</t>
    </rPh>
    <rPh sb="3" eb="4">
      <t>ショク</t>
    </rPh>
    <rPh sb="4" eb="6">
      <t>セイメイ</t>
    </rPh>
    <rPh sb="6" eb="8">
      <t>カガク</t>
    </rPh>
    <rPh sb="8" eb="9">
      <t>カ</t>
    </rPh>
    <phoneticPr fontId="1"/>
  </si>
  <si>
    <t>国際文化学部地域創造学科</t>
    <rPh sb="0" eb="6">
      <t>コクサイブンカガクブ</t>
    </rPh>
    <rPh sb="6" eb="8">
      <t>チイキ</t>
    </rPh>
    <rPh sb="8" eb="10">
      <t>ソウゾウ</t>
    </rPh>
    <rPh sb="10" eb="12">
      <t>ガッカ</t>
    </rPh>
    <phoneticPr fontId="1"/>
  </si>
  <si>
    <t>国際文化学部国際コミュニケーション学科</t>
    <rPh sb="0" eb="6">
      <t>コクサイブンカガクブ</t>
    </rPh>
    <rPh sb="6" eb="8">
      <t>コクサイ</t>
    </rPh>
    <rPh sb="17" eb="19">
      <t>ガッカ</t>
    </rPh>
    <phoneticPr fontId="1"/>
  </si>
  <si>
    <t>国際文化学部デザイン文化学科</t>
    <rPh sb="0" eb="6">
      <t>コクサイブンカガクブ</t>
    </rPh>
    <rPh sb="10" eb="12">
      <t>ブンカ</t>
    </rPh>
    <rPh sb="12" eb="14">
      <t>ガッカ</t>
    </rPh>
    <phoneticPr fontId="1"/>
  </si>
  <si>
    <t>生物学部生物学科</t>
    <rPh sb="0" eb="2">
      <t>セイブツ</t>
    </rPh>
    <rPh sb="2" eb="4">
      <t>ガクブ</t>
    </rPh>
    <rPh sb="4" eb="6">
      <t>セイブツ</t>
    </rPh>
    <rPh sb="6" eb="8">
      <t>ガッカ</t>
    </rPh>
    <phoneticPr fontId="1"/>
  </si>
  <si>
    <t>生物学部海洋生物科学科</t>
    <rPh sb="0" eb="2">
      <t>セイブツ</t>
    </rPh>
    <rPh sb="2" eb="4">
      <t>ガクブ</t>
    </rPh>
    <rPh sb="4" eb="6">
      <t>カイヨウ</t>
    </rPh>
    <rPh sb="6" eb="8">
      <t>セイブツ</t>
    </rPh>
    <rPh sb="8" eb="10">
      <t>カガク</t>
    </rPh>
    <rPh sb="10" eb="11">
      <t>カ</t>
    </rPh>
    <phoneticPr fontId="1"/>
  </si>
  <si>
    <t>総合理工学研究科総合理工学専攻</t>
    <rPh sb="0" eb="2">
      <t>ソウゴウ</t>
    </rPh>
    <rPh sb="2" eb="5">
      <t>リコウガク</t>
    </rPh>
    <rPh sb="5" eb="7">
      <t>ケンキュウ</t>
    </rPh>
    <rPh sb="7" eb="8">
      <t>カ</t>
    </rPh>
    <rPh sb="8" eb="13">
      <t>ソウゴウリコウガク</t>
    </rPh>
    <rPh sb="13" eb="15">
      <t>センコウ</t>
    </rPh>
    <phoneticPr fontId="1"/>
  </si>
  <si>
    <t>地球環境科学研究科地球環境科学専攻</t>
    <rPh sb="0" eb="4">
      <t>チキュウカンキョウ</t>
    </rPh>
    <rPh sb="4" eb="6">
      <t>カガク</t>
    </rPh>
    <rPh sb="6" eb="9">
      <t>ケンキュウカ</t>
    </rPh>
    <rPh sb="9" eb="11">
      <t>チキュウ</t>
    </rPh>
    <rPh sb="11" eb="13">
      <t>カンキョウ</t>
    </rPh>
    <rPh sb="13" eb="15">
      <t>カガク</t>
    </rPh>
    <rPh sb="15" eb="17">
      <t>センコウ</t>
    </rPh>
    <phoneticPr fontId="1"/>
  </si>
  <si>
    <t>生物科学研究科生物科学専攻</t>
    <rPh sb="0" eb="4">
      <t>セイブツカガク</t>
    </rPh>
    <rPh sb="4" eb="7">
      <t>ケンキュウカ</t>
    </rPh>
    <rPh sb="7" eb="9">
      <t>セイブツ</t>
    </rPh>
    <rPh sb="9" eb="11">
      <t>カガク</t>
    </rPh>
    <rPh sb="11" eb="13">
      <t>センコウ</t>
    </rPh>
    <phoneticPr fontId="1"/>
  </si>
  <si>
    <t>文学研究科文明研究専攻</t>
    <rPh sb="0" eb="2">
      <t>ブンガク</t>
    </rPh>
    <rPh sb="2" eb="5">
      <t>ケンキュウカ</t>
    </rPh>
    <rPh sb="5" eb="7">
      <t>ブンメイ</t>
    </rPh>
    <rPh sb="7" eb="9">
      <t>ケンキュウ</t>
    </rPh>
    <rPh sb="9" eb="11">
      <t>センコウ</t>
    </rPh>
    <phoneticPr fontId="1"/>
  </si>
  <si>
    <t>文学研究科史学専攻</t>
    <rPh sb="0" eb="2">
      <t>ブンガク</t>
    </rPh>
    <rPh sb="2" eb="5">
      <t>ケンキュウカ</t>
    </rPh>
    <rPh sb="5" eb="7">
      <t>シガク</t>
    </rPh>
    <rPh sb="7" eb="9">
      <t>センコウ</t>
    </rPh>
    <phoneticPr fontId="1"/>
  </si>
  <si>
    <t>文学研究科日本文学専攻</t>
    <rPh sb="0" eb="2">
      <t>ブンガク</t>
    </rPh>
    <rPh sb="2" eb="5">
      <t>ケンキュウカ</t>
    </rPh>
    <rPh sb="5" eb="7">
      <t>ニホン</t>
    </rPh>
    <rPh sb="7" eb="9">
      <t>ブンガク</t>
    </rPh>
    <rPh sb="9" eb="11">
      <t>センコウ</t>
    </rPh>
    <phoneticPr fontId="1"/>
  </si>
  <si>
    <t>文学研究科英文学専攻</t>
    <rPh sb="0" eb="2">
      <t>ブンガク</t>
    </rPh>
    <rPh sb="2" eb="5">
      <t>ケンキュウカ</t>
    </rPh>
    <rPh sb="5" eb="8">
      <t>エイブンガク</t>
    </rPh>
    <rPh sb="8" eb="10">
      <t>センコウ</t>
    </rPh>
    <phoneticPr fontId="1"/>
  </si>
  <si>
    <t>文学研究科コミュニケーション学専攻</t>
    <rPh sb="0" eb="2">
      <t>ブンガク</t>
    </rPh>
    <rPh sb="2" eb="5">
      <t>ケンキュウカ</t>
    </rPh>
    <rPh sb="14" eb="15">
      <t>ガク</t>
    </rPh>
    <rPh sb="15" eb="17">
      <t>センコウ</t>
    </rPh>
    <phoneticPr fontId="1"/>
  </si>
  <si>
    <t>文学研究科観光学専攻</t>
    <rPh sb="0" eb="2">
      <t>ブンガク</t>
    </rPh>
    <rPh sb="2" eb="5">
      <t>ケンキュウカ</t>
    </rPh>
    <rPh sb="5" eb="8">
      <t>カンコウガク</t>
    </rPh>
    <rPh sb="8" eb="10">
      <t>センコウ</t>
    </rPh>
    <phoneticPr fontId="1"/>
  </si>
  <si>
    <t>政治学研究科政治学専攻</t>
    <rPh sb="0" eb="2">
      <t>セイジ</t>
    </rPh>
    <rPh sb="2" eb="3">
      <t>ガク</t>
    </rPh>
    <rPh sb="3" eb="6">
      <t>ケンキュウカ</t>
    </rPh>
    <rPh sb="6" eb="9">
      <t>セイジガク</t>
    </rPh>
    <rPh sb="9" eb="11">
      <t>センコウ</t>
    </rPh>
    <phoneticPr fontId="1"/>
  </si>
  <si>
    <t>経済学研究科応用経済学専攻</t>
    <rPh sb="0" eb="3">
      <t>ケイザイガク</t>
    </rPh>
    <rPh sb="3" eb="5">
      <t>ケンキュウ</t>
    </rPh>
    <rPh sb="5" eb="6">
      <t>カ</t>
    </rPh>
    <rPh sb="6" eb="8">
      <t>オウヨウ</t>
    </rPh>
    <rPh sb="8" eb="11">
      <t>ケイザイガク</t>
    </rPh>
    <rPh sb="11" eb="13">
      <t>センコウ</t>
    </rPh>
    <phoneticPr fontId="1"/>
  </si>
  <si>
    <t>法学研究科法律学専攻</t>
    <rPh sb="0" eb="2">
      <t>ホウガク</t>
    </rPh>
    <rPh sb="2" eb="5">
      <t>ケンキュウカ</t>
    </rPh>
    <rPh sb="5" eb="7">
      <t>ホウリツ</t>
    </rPh>
    <rPh sb="7" eb="8">
      <t>ガク</t>
    </rPh>
    <rPh sb="8" eb="10">
      <t>センコウ</t>
    </rPh>
    <phoneticPr fontId="1"/>
  </si>
  <si>
    <t>人間環境学研究科人間環境学専攻</t>
    <rPh sb="0" eb="4">
      <t>ニンゲンカンキョウ</t>
    </rPh>
    <rPh sb="4" eb="5">
      <t>ガク</t>
    </rPh>
    <rPh sb="5" eb="8">
      <t>ケンキュウカ</t>
    </rPh>
    <rPh sb="8" eb="10">
      <t>ニンゲン</t>
    </rPh>
    <rPh sb="10" eb="13">
      <t>カンキョウガク</t>
    </rPh>
    <rPh sb="13" eb="15">
      <t>センコウ</t>
    </rPh>
    <phoneticPr fontId="1"/>
  </si>
  <si>
    <t>芸術学研究科音響芸術専攻</t>
    <rPh sb="0" eb="2">
      <t>ゲイジュツ</t>
    </rPh>
    <rPh sb="2" eb="3">
      <t>ガク</t>
    </rPh>
    <rPh sb="3" eb="6">
      <t>ケンキュウカ</t>
    </rPh>
    <rPh sb="6" eb="10">
      <t>オンキョウゲイジュツ</t>
    </rPh>
    <rPh sb="10" eb="12">
      <t>センコウ</t>
    </rPh>
    <phoneticPr fontId="1"/>
  </si>
  <si>
    <t>芸術学研究科造型芸術専攻</t>
    <rPh sb="0" eb="2">
      <t>ゲイジュツ</t>
    </rPh>
    <rPh sb="2" eb="3">
      <t>ガク</t>
    </rPh>
    <rPh sb="3" eb="6">
      <t>ケンキュウカ</t>
    </rPh>
    <rPh sb="6" eb="8">
      <t>ゾウケイ</t>
    </rPh>
    <rPh sb="8" eb="10">
      <t>ゲイジュツ</t>
    </rPh>
    <rPh sb="10" eb="12">
      <t>センコウ</t>
    </rPh>
    <phoneticPr fontId="1"/>
  </si>
  <si>
    <t>体育学研究科体育学専攻</t>
    <rPh sb="0" eb="3">
      <t>タイイクガク</t>
    </rPh>
    <rPh sb="3" eb="6">
      <t>ケンキュウカ</t>
    </rPh>
    <rPh sb="6" eb="8">
      <t>タイイク</t>
    </rPh>
    <rPh sb="8" eb="9">
      <t>ガク</t>
    </rPh>
    <rPh sb="9" eb="11">
      <t>センコウ</t>
    </rPh>
    <phoneticPr fontId="1"/>
  </si>
  <si>
    <t>健康学研究科健康マネジメント学専攻</t>
    <rPh sb="0" eb="3">
      <t>ケンコウガク</t>
    </rPh>
    <rPh sb="3" eb="5">
      <t>ケンキュウ</t>
    </rPh>
    <rPh sb="5" eb="6">
      <t>カ</t>
    </rPh>
    <rPh sb="6" eb="8">
      <t>ケンコウ</t>
    </rPh>
    <rPh sb="14" eb="15">
      <t>ガク</t>
    </rPh>
    <rPh sb="15" eb="17">
      <t>センコウ</t>
    </rPh>
    <phoneticPr fontId="1"/>
  </si>
  <si>
    <t>理学研究科数理科学専攻</t>
    <rPh sb="0" eb="2">
      <t>リガク</t>
    </rPh>
    <rPh sb="2" eb="5">
      <t>ケンキュウカ</t>
    </rPh>
    <rPh sb="5" eb="9">
      <t>スウリカガク</t>
    </rPh>
    <rPh sb="9" eb="11">
      <t>センコウ</t>
    </rPh>
    <phoneticPr fontId="1"/>
  </si>
  <si>
    <t>理学研究科物理学専攻</t>
    <rPh sb="0" eb="2">
      <t>リガク</t>
    </rPh>
    <rPh sb="2" eb="5">
      <t>ケンキュウカ</t>
    </rPh>
    <rPh sb="5" eb="7">
      <t>ブツリ</t>
    </rPh>
    <rPh sb="7" eb="8">
      <t>ガク</t>
    </rPh>
    <rPh sb="8" eb="10">
      <t>センコウ</t>
    </rPh>
    <phoneticPr fontId="1"/>
  </si>
  <si>
    <t>理学研究科化学専攻</t>
    <rPh sb="0" eb="2">
      <t>リガク</t>
    </rPh>
    <rPh sb="2" eb="5">
      <t>ケンキュウカ</t>
    </rPh>
    <rPh sb="5" eb="7">
      <t>カガク</t>
    </rPh>
    <rPh sb="7" eb="9">
      <t>センコウ</t>
    </rPh>
    <phoneticPr fontId="1"/>
  </si>
  <si>
    <t>工学研究科電気電子工学専攻</t>
    <rPh sb="0" eb="5">
      <t>コウガクケンキュウカ</t>
    </rPh>
    <rPh sb="5" eb="9">
      <t>デンキデンシ</t>
    </rPh>
    <rPh sb="9" eb="11">
      <t>コウガク</t>
    </rPh>
    <rPh sb="11" eb="13">
      <t>センコウ</t>
    </rPh>
    <phoneticPr fontId="1"/>
  </si>
  <si>
    <t>工学研究科応用理化学専攻</t>
    <rPh sb="0" eb="5">
      <t>コウガクケンキュウカ</t>
    </rPh>
    <rPh sb="5" eb="7">
      <t>オウヨウ</t>
    </rPh>
    <rPh sb="7" eb="8">
      <t>リ</t>
    </rPh>
    <rPh sb="8" eb="10">
      <t>カガク</t>
    </rPh>
    <rPh sb="10" eb="12">
      <t>センコウ</t>
    </rPh>
    <phoneticPr fontId="1"/>
  </si>
  <si>
    <t>工学研究科建築土木工学専攻</t>
    <rPh sb="0" eb="5">
      <t>コウガクケンキュウカ</t>
    </rPh>
    <rPh sb="5" eb="7">
      <t>ケンチク</t>
    </rPh>
    <rPh sb="7" eb="9">
      <t>ドボク</t>
    </rPh>
    <rPh sb="9" eb="10">
      <t>コウ</t>
    </rPh>
    <rPh sb="10" eb="11">
      <t>ガク</t>
    </rPh>
    <rPh sb="11" eb="13">
      <t>センコウ</t>
    </rPh>
    <phoneticPr fontId="1"/>
  </si>
  <si>
    <t>工学研究科機械工学専攻</t>
    <rPh sb="0" eb="5">
      <t>コウガクケンキュウカ</t>
    </rPh>
    <rPh sb="5" eb="7">
      <t>キカイ</t>
    </rPh>
    <rPh sb="7" eb="8">
      <t>コウ</t>
    </rPh>
    <rPh sb="8" eb="9">
      <t>ガク</t>
    </rPh>
    <rPh sb="9" eb="11">
      <t>センコウ</t>
    </rPh>
    <phoneticPr fontId="1"/>
  </si>
  <si>
    <t>工学研究科医用生体工学専攻</t>
    <rPh sb="0" eb="2">
      <t>コウガク</t>
    </rPh>
    <rPh sb="2" eb="5">
      <t>ケンキュウカ</t>
    </rPh>
    <rPh sb="5" eb="7">
      <t>イヨウ</t>
    </rPh>
    <rPh sb="7" eb="9">
      <t>セイタイ</t>
    </rPh>
    <rPh sb="9" eb="10">
      <t>コウ</t>
    </rPh>
    <rPh sb="10" eb="11">
      <t>ガク</t>
    </rPh>
    <rPh sb="11" eb="13">
      <t>センコウ</t>
    </rPh>
    <phoneticPr fontId="1"/>
  </si>
  <si>
    <t>情報通信学研究科情報通信学専攻</t>
    <rPh sb="0" eb="2">
      <t>ジョウホウ</t>
    </rPh>
    <rPh sb="2" eb="5">
      <t>ツウシンガク</t>
    </rPh>
    <rPh sb="5" eb="8">
      <t>ケンキュウカ</t>
    </rPh>
    <rPh sb="8" eb="10">
      <t>ジョウホウ</t>
    </rPh>
    <rPh sb="10" eb="12">
      <t>ツウシン</t>
    </rPh>
    <rPh sb="12" eb="13">
      <t>ガク</t>
    </rPh>
    <rPh sb="13" eb="15">
      <t>センコウ</t>
    </rPh>
    <phoneticPr fontId="1"/>
  </si>
  <si>
    <t>海洋学研究科海洋学専攻</t>
    <rPh sb="0" eb="3">
      <t>カイヨウガク</t>
    </rPh>
    <rPh sb="3" eb="6">
      <t>ケンキュウカ</t>
    </rPh>
    <rPh sb="6" eb="9">
      <t>カイヨウガク</t>
    </rPh>
    <rPh sb="9" eb="11">
      <t>センコウ</t>
    </rPh>
    <phoneticPr fontId="1"/>
  </si>
  <si>
    <t>医学研究科先端医科学専攻</t>
    <rPh sb="0" eb="2">
      <t>イガク</t>
    </rPh>
    <rPh sb="2" eb="4">
      <t>ケンキュウ</t>
    </rPh>
    <rPh sb="4" eb="5">
      <t>カ</t>
    </rPh>
    <rPh sb="5" eb="7">
      <t>センタン</t>
    </rPh>
    <rPh sb="7" eb="10">
      <t>イカガク</t>
    </rPh>
    <rPh sb="10" eb="12">
      <t>センコウ</t>
    </rPh>
    <phoneticPr fontId="1"/>
  </si>
  <si>
    <t>医学研究科医科学専攻</t>
    <rPh sb="0" eb="2">
      <t>イガク</t>
    </rPh>
    <rPh sb="2" eb="4">
      <t>ケンキュウ</t>
    </rPh>
    <rPh sb="4" eb="5">
      <t>カ</t>
    </rPh>
    <rPh sb="5" eb="8">
      <t>イカガク</t>
    </rPh>
    <rPh sb="8" eb="10">
      <t>センコウ</t>
    </rPh>
    <phoneticPr fontId="1"/>
  </si>
  <si>
    <t>医学研究科看護学専攻</t>
    <rPh sb="0" eb="2">
      <t>イガク</t>
    </rPh>
    <rPh sb="2" eb="4">
      <t>ケンキュウ</t>
    </rPh>
    <rPh sb="4" eb="5">
      <t>カ</t>
    </rPh>
    <rPh sb="5" eb="7">
      <t>カンゴ</t>
    </rPh>
    <rPh sb="7" eb="8">
      <t>ガク</t>
    </rPh>
    <rPh sb="8" eb="10">
      <t>センコウ</t>
    </rPh>
    <phoneticPr fontId="1"/>
  </si>
  <si>
    <t>健康科学研究科看護学専攻</t>
    <rPh sb="0" eb="2">
      <t>ケンコウ</t>
    </rPh>
    <rPh sb="2" eb="4">
      <t>カガク</t>
    </rPh>
    <rPh sb="4" eb="6">
      <t>ケンキュウ</t>
    </rPh>
    <rPh sb="6" eb="7">
      <t>カ</t>
    </rPh>
    <rPh sb="7" eb="9">
      <t>カンゴ</t>
    </rPh>
    <rPh sb="9" eb="10">
      <t>ガク</t>
    </rPh>
    <rPh sb="10" eb="12">
      <t>センコウ</t>
    </rPh>
    <phoneticPr fontId="1"/>
  </si>
  <si>
    <t>健康科学研究科保健福祉学専攻</t>
    <rPh sb="7" eb="9">
      <t>ホケン</t>
    </rPh>
    <rPh sb="9" eb="11">
      <t>フクシ</t>
    </rPh>
    <rPh sb="11" eb="12">
      <t>ガク</t>
    </rPh>
    <rPh sb="12" eb="14">
      <t>センコウ</t>
    </rPh>
    <phoneticPr fontId="1"/>
  </si>
  <si>
    <t>農学研究科農学専攻</t>
    <rPh sb="0" eb="2">
      <t>ノウガク</t>
    </rPh>
    <rPh sb="2" eb="5">
      <t>ケンキュウカ</t>
    </rPh>
    <rPh sb="5" eb="7">
      <t>ノウガク</t>
    </rPh>
    <rPh sb="7" eb="9">
      <t>センコウ</t>
    </rPh>
    <phoneticPr fontId="1"/>
  </si>
  <si>
    <t>生物学研究科生物学専攻</t>
    <rPh sb="0" eb="2">
      <t>セイブツ</t>
    </rPh>
    <rPh sb="2" eb="3">
      <t>ガク</t>
    </rPh>
    <rPh sb="3" eb="6">
      <t>ケンキュウカ</t>
    </rPh>
    <rPh sb="6" eb="8">
      <t>セイブツ</t>
    </rPh>
    <rPh sb="8" eb="9">
      <t>ガク</t>
    </rPh>
    <rPh sb="9" eb="11">
      <t>センコウ</t>
    </rPh>
    <phoneticPr fontId="1"/>
  </si>
  <si>
    <t>TEL</t>
    <phoneticPr fontId="1"/>
  </si>
  <si>
    <r>
      <t xml:space="preserve">活動詳細
</t>
    </r>
    <r>
      <rPr>
        <sz val="6"/>
        <color theme="1"/>
        <rFont val="游ゴシック"/>
        <family val="3"/>
        <charset val="128"/>
        <scheme val="minor"/>
      </rPr>
      <t>目的、対象、内容等を
具体的に記入して下さい</t>
    </r>
    <rPh sb="0" eb="4">
      <t>カツドウショウサイ</t>
    </rPh>
    <rPh sb="5" eb="7">
      <t>モクテキ</t>
    </rPh>
    <rPh sb="8" eb="10">
      <t>タイショウ</t>
    </rPh>
    <rPh sb="11" eb="13">
      <t>ナイヨウ</t>
    </rPh>
    <rPh sb="13" eb="14">
      <t>トウ</t>
    </rPh>
    <rPh sb="16" eb="19">
      <t>グタイテキ</t>
    </rPh>
    <rPh sb="20" eb="22">
      <t>キニュウ</t>
    </rPh>
    <rPh sb="24" eb="25">
      <t>クダ</t>
    </rPh>
    <phoneticPr fontId="1"/>
  </si>
  <si>
    <t>経費区分</t>
    <rPh sb="0" eb="2">
      <t>ケイヒ</t>
    </rPh>
    <rPh sb="2" eb="4">
      <t>クブン</t>
    </rPh>
    <phoneticPr fontId="1"/>
  </si>
  <si>
    <t>内訳</t>
    <rPh sb="0" eb="2">
      <t>ウチワケ</t>
    </rPh>
    <phoneticPr fontId="1"/>
  </si>
  <si>
    <t>単価</t>
    <rPh sb="0" eb="2">
      <t>タンカ</t>
    </rPh>
    <phoneticPr fontId="1"/>
  </si>
  <si>
    <t>数量</t>
    <rPh sb="0" eb="2">
      <t>スウリョウ</t>
    </rPh>
    <phoneticPr fontId="1"/>
  </si>
  <si>
    <t>購入金額</t>
    <rPh sb="0" eb="2">
      <t>コウニュウ</t>
    </rPh>
    <rPh sb="2" eb="4">
      <t>キンガク</t>
    </rPh>
    <phoneticPr fontId="1"/>
  </si>
  <si>
    <t>A 支援金希望総額</t>
    <rPh sb="2" eb="5">
      <t>シエンキン</t>
    </rPh>
    <rPh sb="5" eb="7">
      <t>キボウ</t>
    </rPh>
    <rPh sb="7" eb="9">
      <t>ソウガク</t>
    </rPh>
    <phoneticPr fontId="1"/>
  </si>
  <si>
    <t>B 自己負担金総額</t>
    <rPh sb="7" eb="8">
      <t>ソウ</t>
    </rPh>
    <phoneticPr fontId="1"/>
  </si>
  <si>
    <t>A03_消耗品費</t>
    <rPh sb="4" eb="7">
      <t>ショウモウヒン</t>
    </rPh>
    <rPh sb="7" eb="8">
      <t>ヒ</t>
    </rPh>
    <phoneticPr fontId="1"/>
  </si>
  <si>
    <t>A04_図書資料費</t>
    <rPh sb="4" eb="9">
      <t>トショシリョウヒ</t>
    </rPh>
    <phoneticPr fontId="1"/>
  </si>
  <si>
    <t>A05_旅費交通費</t>
    <rPh sb="4" eb="9">
      <t>リョヒコウツウヒ</t>
    </rPh>
    <phoneticPr fontId="1"/>
  </si>
  <si>
    <t>A06_印刷製本費</t>
    <rPh sb="4" eb="6">
      <t>インサツ</t>
    </rPh>
    <rPh sb="6" eb="8">
      <t>セイホン</t>
    </rPh>
    <rPh sb="8" eb="9">
      <t>ヒ</t>
    </rPh>
    <phoneticPr fontId="1"/>
  </si>
  <si>
    <t>A07_通信運搬費</t>
    <rPh sb="4" eb="6">
      <t>ツウシン</t>
    </rPh>
    <rPh sb="6" eb="8">
      <t>ウンパン</t>
    </rPh>
    <rPh sb="8" eb="9">
      <t>ヒ</t>
    </rPh>
    <phoneticPr fontId="1"/>
  </si>
  <si>
    <t>A08_保険費</t>
    <rPh sb="4" eb="7">
      <t>ホケンヒ</t>
    </rPh>
    <phoneticPr fontId="1"/>
  </si>
  <si>
    <t>A09_賃借費</t>
    <rPh sb="4" eb="6">
      <t>チンシャク</t>
    </rPh>
    <rPh sb="6" eb="7">
      <t>ヒ</t>
    </rPh>
    <phoneticPr fontId="1"/>
  </si>
  <si>
    <t>A10_諸会費</t>
    <rPh sb="4" eb="6">
      <t>ショカイ</t>
    </rPh>
    <rPh sb="6" eb="7">
      <t>ヒ</t>
    </rPh>
    <phoneticPr fontId="1"/>
  </si>
  <si>
    <t>A11_報酬・委託費</t>
    <rPh sb="4" eb="6">
      <t>ホウシュウ</t>
    </rPh>
    <rPh sb="7" eb="9">
      <t>イタク</t>
    </rPh>
    <rPh sb="9" eb="10">
      <t>ヒ</t>
    </rPh>
    <phoneticPr fontId="1"/>
  </si>
  <si>
    <t>A12_雑費</t>
    <rPh sb="4" eb="5">
      <t>ザツ</t>
    </rPh>
    <rPh sb="5" eb="6">
      <t>ヒ</t>
    </rPh>
    <phoneticPr fontId="1"/>
  </si>
  <si>
    <t>B04_図書資料費</t>
    <rPh sb="4" eb="9">
      <t>トショシリョウヒ</t>
    </rPh>
    <phoneticPr fontId="1"/>
  </si>
  <si>
    <t>B05_旅費交通費</t>
    <rPh sb="4" eb="9">
      <t>リョヒコウツウヒ</t>
    </rPh>
    <phoneticPr fontId="1"/>
  </si>
  <si>
    <t>B06_印刷製本費</t>
    <rPh sb="4" eb="6">
      <t>インサツ</t>
    </rPh>
    <rPh sb="6" eb="8">
      <t>セイホン</t>
    </rPh>
    <rPh sb="8" eb="9">
      <t>ヒ</t>
    </rPh>
    <phoneticPr fontId="1"/>
  </si>
  <si>
    <t>B07_通信運搬費</t>
    <rPh sb="4" eb="6">
      <t>ツウシン</t>
    </rPh>
    <rPh sb="6" eb="8">
      <t>ウンパン</t>
    </rPh>
    <rPh sb="8" eb="9">
      <t>ヒ</t>
    </rPh>
    <phoneticPr fontId="1"/>
  </si>
  <si>
    <t>B08_保険費</t>
    <rPh sb="4" eb="7">
      <t>ホケンヒ</t>
    </rPh>
    <phoneticPr fontId="1"/>
  </si>
  <si>
    <t>B09_賃借費</t>
    <rPh sb="4" eb="6">
      <t>チンシャク</t>
    </rPh>
    <rPh sb="6" eb="7">
      <t>ヒ</t>
    </rPh>
    <phoneticPr fontId="1"/>
  </si>
  <si>
    <t>B10_諸会費</t>
    <rPh sb="4" eb="6">
      <t>ショカイ</t>
    </rPh>
    <rPh sb="6" eb="7">
      <t>ヒ</t>
    </rPh>
    <phoneticPr fontId="1"/>
  </si>
  <si>
    <t>B11_報酬・委託費</t>
    <rPh sb="4" eb="6">
      <t>ホウシュウ</t>
    </rPh>
    <rPh sb="7" eb="9">
      <t>イタク</t>
    </rPh>
    <rPh sb="9" eb="10">
      <t>ヒ</t>
    </rPh>
    <phoneticPr fontId="1"/>
  </si>
  <si>
    <t>B12_雑費</t>
    <rPh sb="4" eb="5">
      <t>ザツ</t>
    </rPh>
    <rPh sb="5" eb="6">
      <t>ヒ</t>
    </rPh>
    <phoneticPr fontId="1"/>
  </si>
  <si>
    <t>～</t>
    <phoneticPr fontId="1"/>
  </si>
  <si>
    <t>企画名</t>
    <phoneticPr fontId="1"/>
  </si>
  <si>
    <t>総経費</t>
    <phoneticPr fontId="1"/>
  </si>
  <si>
    <t>開催月</t>
    <phoneticPr fontId="1"/>
  </si>
  <si>
    <t>01</t>
    <phoneticPr fontId="1"/>
  </si>
  <si>
    <t>02</t>
    <phoneticPr fontId="1"/>
  </si>
  <si>
    <t>03</t>
    <phoneticPr fontId="1"/>
  </si>
  <si>
    <t>04</t>
    <phoneticPr fontId="1"/>
  </si>
  <si>
    <t>05</t>
    <phoneticPr fontId="1"/>
  </si>
  <si>
    <t>07</t>
    <phoneticPr fontId="1"/>
  </si>
  <si>
    <t>08</t>
    <phoneticPr fontId="1"/>
  </si>
  <si>
    <t>09</t>
    <phoneticPr fontId="1"/>
  </si>
  <si>
    <t>10</t>
    <phoneticPr fontId="1"/>
  </si>
  <si>
    <t>11</t>
    <phoneticPr fontId="1"/>
  </si>
  <si>
    <t>12</t>
    <phoneticPr fontId="1"/>
  </si>
  <si>
    <t>13</t>
    <phoneticPr fontId="1"/>
  </si>
  <si>
    <t>14</t>
    <phoneticPr fontId="1"/>
  </si>
  <si>
    <t>15</t>
    <phoneticPr fontId="1"/>
  </si>
  <si>
    <t>16</t>
    <phoneticPr fontId="1"/>
  </si>
  <si>
    <t>17</t>
    <phoneticPr fontId="1"/>
  </si>
  <si>
    <t>18</t>
    <phoneticPr fontId="1"/>
  </si>
  <si>
    <t>19</t>
    <phoneticPr fontId="1"/>
  </si>
  <si>
    <t>No.</t>
    <phoneticPr fontId="1"/>
  </si>
  <si>
    <t>学生証番号</t>
    <rPh sb="0" eb="3">
      <t>ガクセイショウ</t>
    </rPh>
    <rPh sb="3" eb="5">
      <t>バンゴウ</t>
    </rPh>
    <phoneticPr fontId="1"/>
  </si>
  <si>
    <t>学部学科研究科</t>
    <rPh sb="0" eb="4">
      <t>ガクブガッカ</t>
    </rPh>
    <rPh sb="4" eb="7">
      <t>ケンキュウカ</t>
    </rPh>
    <phoneticPr fontId="1"/>
  </si>
  <si>
    <r>
      <t>活動・予算計画書を作成し、総予算計画書を完成させてください。（</t>
    </r>
    <r>
      <rPr>
        <b/>
        <sz val="8"/>
        <color theme="1"/>
        <rFont val="游ゴシック"/>
        <family val="3"/>
        <charset val="128"/>
        <scheme val="minor"/>
      </rPr>
      <t>総予算計画書の［A 支援金希望総額］及び［B 自己負担金総額］は、活動・予算計画書に必要事項を入力すると自動的に反映されます。）</t>
    </r>
    <rPh sb="0" eb="2">
      <t>カツドウ</t>
    </rPh>
    <rPh sb="3" eb="5">
      <t>ヨサン</t>
    </rPh>
    <rPh sb="5" eb="8">
      <t>ケイカクショ</t>
    </rPh>
    <rPh sb="9" eb="11">
      <t>サクセイ</t>
    </rPh>
    <rPh sb="13" eb="16">
      <t>ソウヨサン</t>
    </rPh>
    <rPh sb="16" eb="19">
      <t>ケイカクショ</t>
    </rPh>
    <rPh sb="20" eb="22">
      <t>カンセイ</t>
    </rPh>
    <rPh sb="31" eb="34">
      <t>ソウヨサン</t>
    </rPh>
    <rPh sb="34" eb="37">
      <t>ケイカクショ</t>
    </rPh>
    <rPh sb="41" eb="44">
      <t>シエンキン</t>
    </rPh>
    <rPh sb="44" eb="48">
      <t>キボウソウガク</t>
    </rPh>
    <rPh sb="49" eb="50">
      <t>オヨ</t>
    </rPh>
    <rPh sb="54" eb="58">
      <t>ジコフタン</t>
    </rPh>
    <rPh sb="58" eb="59">
      <t>キン</t>
    </rPh>
    <rPh sb="59" eb="61">
      <t>ソウガク</t>
    </rPh>
    <rPh sb="64" eb="66">
      <t>カツドウ</t>
    </rPh>
    <rPh sb="67" eb="69">
      <t>ヨサン</t>
    </rPh>
    <rPh sb="69" eb="72">
      <t>ケイカクショ</t>
    </rPh>
    <rPh sb="73" eb="77">
      <t>ヒツヨウジコウ</t>
    </rPh>
    <rPh sb="78" eb="80">
      <t>ニュウリョク</t>
    </rPh>
    <rPh sb="83" eb="86">
      <t>ジドウテキ</t>
    </rPh>
    <rPh sb="87" eb="89">
      <t>ハンエイ</t>
    </rPh>
    <phoneticPr fontId="1"/>
  </si>
  <si>
    <t>収入予定月</t>
    <rPh sb="0" eb="4">
      <t>シュウニュウヨテイ</t>
    </rPh>
    <rPh sb="4" eb="5">
      <t>ツキ</t>
    </rPh>
    <phoneticPr fontId="1"/>
  </si>
  <si>
    <t>未定</t>
    <rPh sb="0" eb="2">
      <t>ミテイ</t>
    </rPh>
    <phoneticPr fontId="1"/>
  </si>
  <si>
    <t>プロジェクトメンバー表（幹部メンバー含）</t>
    <phoneticPr fontId="1"/>
  </si>
  <si>
    <t>繰越</t>
    <rPh sb="0" eb="2">
      <t>クリコシ</t>
    </rPh>
    <phoneticPr fontId="1"/>
  </si>
  <si>
    <t>日にち</t>
    <rPh sb="0" eb="1">
      <t>ヒ</t>
    </rPh>
    <phoneticPr fontId="1"/>
  </si>
  <si>
    <t>人数</t>
    <rPh sb="0" eb="2">
      <t>ニンズウ</t>
    </rPh>
    <phoneticPr fontId="1"/>
  </si>
  <si>
    <t>経費区分</t>
    <rPh sb="0" eb="4">
      <t>ケイヒクブン</t>
    </rPh>
    <phoneticPr fontId="1"/>
  </si>
  <si>
    <t>開催月・収入予定月</t>
    <rPh sb="0" eb="3">
      <t>カイサイツキ</t>
    </rPh>
    <rPh sb="4" eb="8">
      <t>シュウニュウヨテイ</t>
    </rPh>
    <rPh sb="8" eb="9">
      <t>ツキ</t>
    </rPh>
    <phoneticPr fontId="1"/>
  </si>
  <si>
    <t>06</t>
    <phoneticPr fontId="1"/>
  </si>
  <si>
    <t>2名</t>
    <rPh sb="1" eb="2">
      <t>メイ</t>
    </rPh>
    <phoneticPr fontId="1"/>
  </si>
  <si>
    <t>3名</t>
    <rPh sb="1" eb="2">
      <t>メイ</t>
    </rPh>
    <phoneticPr fontId="1"/>
  </si>
  <si>
    <t>4名</t>
    <rPh sb="1" eb="2">
      <t>メイ</t>
    </rPh>
    <phoneticPr fontId="1"/>
  </si>
  <si>
    <t>5名</t>
    <rPh sb="1" eb="2">
      <t>メイ</t>
    </rPh>
    <phoneticPr fontId="1"/>
  </si>
  <si>
    <t>6名</t>
    <rPh sb="1" eb="2">
      <t>メイ</t>
    </rPh>
    <phoneticPr fontId="1"/>
  </si>
  <si>
    <t>7名</t>
    <rPh sb="1" eb="2">
      <t>メイ</t>
    </rPh>
    <phoneticPr fontId="1"/>
  </si>
  <si>
    <t>8名</t>
    <rPh sb="1" eb="2">
      <t>メイ</t>
    </rPh>
    <phoneticPr fontId="1"/>
  </si>
  <si>
    <t>9名</t>
    <rPh sb="1" eb="2">
      <t>メイ</t>
    </rPh>
    <phoneticPr fontId="1"/>
  </si>
  <si>
    <t>10名</t>
    <rPh sb="2" eb="3">
      <t>メイ</t>
    </rPh>
    <phoneticPr fontId="1"/>
  </si>
  <si>
    <t>11名</t>
    <rPh sb="2" eb="3">
      <t>メイ</t>
    </rPh>
    <phoneticPr fontId="1"/>
  </si>
  <si>
    <t>12名</t>
    <rPh sb="2" eb="3">
      <t>メイ</t>
    </rPh>
    <phoneticPr fontId="1"/>
  </si>
  <si>
    <t>13名</t>
    <rPh sb="2" eb="3">
      <t>メイ</t>
    </rPh>
    <phoneticPr fontId="1"/>
  </si>
  <si>
    <t>14名</t>
    <rPh sb="2" eb="3">
      <t>メイ</t>
    </rPh>
    <phoneticPr fontId="1"/>
  </si>
  <si>
    <t>15名</t>
    <rPh sb="2" eb="3">
      <t>メイ</t>
    </rPh>
    <phoneticPr fontId="1"/>
  </si>
  <si>
    <t>16名</t>
    <rPh sb="2" eb="3">
      <t>メイ</t>
    </rPh>
    <phoneticPr fontId="1"/>
  </si>
  <si>
    <t>17名</t>
    <rPh sb="2" eb="3">
      <t>メイ</t>
    </rPh>
    <phoneticPr fontId="1"/>
  </si>
  <si>
    <t>18名</t>
    <rPh sb="2" eb="3">
      <t>メイ</t>
    </rPh>
    <phoneticPr fontId="1"/>
  </si>
  <si>
    <t>19名</t>
    <rPh sb="2" eb="3">
      <t>メイ</t>
    </rPh>
    <phoneticPr fontId="1"/>
  </si>
  <si>
    <t>カナ氏名</t>
    <rPh sb="2" eb="4">
      <t>シメイ</t>
    </rPh>
    <phoneticPr fontId="1"/>
  </si>
  <si>
    <t>mail</t>
    <phoneticPr fontId="1"/>
  </si>
  <si>
    <t>プロジェクト概要紹介[150字以上200字以内]　※採択後、学内外広報に利用します。</t>
    <rPh sb="6" eb="8">
      <t>ガイヨウ</t>
    </rPh>
    <rPh sb="8" eb="10">
      <t>ショウカイ</t>
    </rPh>
    <rPh sb="14" eb="15">
      <t>ジ</t>
    </rPh>
    <rPh sb="15" eb="17">
      <t>イジョウ</t>
    </rPh>
    <rPh sb="20" eb="21">
      <t>ジ</t>
    </rPh>
    <rPh sb="21" eb="23">
      <t>イナイ</t>
    </rPh>
    <rPh sb="26" eb="29">
      <t>サイタクゴ</t>
    </rPh>
    <rPh sb="30" eb="33">
      <t>ガクナイガイ</t>
    </rPh>
    <rPh sb="33" eb="35">
      <t>コウホウ</t>
    </rPh>
    <rPh sb="36" eb="38">
      <t>リヨウ</t>
    </rPh>
    <phoneticPr fontId="1"/>
  </si>
  <si>
    <t>マネージャー</t>
    <phoneticPr fontId="1"/>
  </si>
  <si>
    <t>参加者数</t>
    <rPh sb="0" eb="4">
      <t>サンカシャスウ</t>
    </rPh>
    <phoneticPr fontId="1"/>
  </si>
  <si>
    <r>
      <t xml:space="preserve">活動・予算計画書
</t>
    </r>
    <r>
      <rPr>
        <b/>
        <sz val="9"/>
        <color rgb="FFFF0000"/>
        <rFont val="游ゴシック"/>
        <family val="3"/>
        <charset val="128"/>
        <scheme val="minor"/>
      </rPr>
      <t>（イベント開催場所が同じ場所であった場合でも内容が変わる際は別企画として入力してください。）</t>
    </r>
    <rPh sb="0" eb="2">
      <t>カツドウ</t>
    </rPh>
    <rPh sb="3" eb="5">
      <t>ヨサン</t>
    </rPh>
    <rPh sb="5" eb="7">
      <t>ケイカク</t>
    </rPh>
    <rPh sb="7" eb="8">
      <t>ショ</t>
    </rPh>
    <rPh sb="14" eb="16">
      <t>カイサイ</t>
    </rPh>
    <rPh sb="16" eb="18">
      <t>バショ</t>
    </rPh>
    <rPh sb="19" eb="20">
      <t>オナ</t>
    </rPh>
    <rPh sb="21" eb="23">
      <t>バショ</t>
    </rPh>
    <rPh sb="27" eb="29">
      <t>バアイ</t>
    </rPh>
    <rPh sb="31" eb="33">
      <t>ナイヨウ</t>
    </rPh>
    <rPh sb="34" eb="35">
      <t>カ</t>
    </rPh>
    <rPh sb="37" eb="38">
      <t>サイ</t>
    </rPh>
    <rPh sb="39" eb="40">
      <t>ベツ</t>
    </rPh>
    <rPh sb="40" eb="42">
      <t>キカク</t>
    </rPh>
    <rPh sb="45" eb="47">
      <t>ニュウリョク</t>
    </rPh>
    <phoneticPr fontId="1"/>
  </si>
  <si>
    <t>SDGs</t>
    <phoneticPr fontId="1"/>
  </si>
  <si>
    <t>1.貧困をなくそう</t>
    <rPh sb="2" eb="4">
      <t>ヒンコン</t>
    </rPh>
    <phoneticPr fontId="1"/>
  </si>
  <si>
    <t>2.飢餓をゼロに</t>
    <rPh sb="2" eb="4">
      <t>キガ</t>
    </rPh>
    <phoneticPr fontId="1"/>
  </si>
  <si>
    <t>3.すべての人に健康と福祉を</t>
    <rPh sb="6" eb="7">
      <t>ヒト</t>
    </rPh>
    <rPh sb="8" eb="10">
      <t>ケンコウ</t>
    </rPh>
    <rPh sb="11" eb="13">
      <t>フクシ</t>
    </rPh>
    <phoneticPr fontId="1"/>
  </si>
  <si>
    <t>4.質の高い教育をみんなに</t>
    <rPh sb="2" eb="3">
      <t>シツ</t>
    </rPh>
    <rPh sb="4" eb="5">
      <t>タカ</t>
    </rPh>
    <rPh sb="6" eb="8">
      <t>キョウイク</t>
    </rPh>
    <phoneticPr fontId="1"/>
  </si>
  <si>
    <t>5.ジェンダー平等を実現しよう</t>
    <rPh sb="7" eb="9">
      <t>ビョウドウ</t>
    </rPh>
    <rPh sb="10" eb="12">
      <t>ジツゲン</t>
    </rPh>
    <phoneticPr fontId="1"/>
  </si>
  <si>
    <t>6.安全な水とトイレを世界中に</t>
    <rPh sb="2" eb="4">
      <t>アンゼン</t>
    </rPh>
    <rPh sb="5" eb="6">
      <t>ミズ</t>
    </rPh>
    <rPh sb="11" eb="14">
      <t>セカイチュウ</t>
    </rPh>
    <phoneticPr fontId="1"/>
  </si>
  <si>
    <t>7.エネルギーをみんなにそしてクリーンに</t>
    <phoneticPr fontId="1"/>
  </si>
  <si>
    <t>8.働きがいも経済成長も</t>
    <rPh sb="2" eb="3">
      <t>ハタラ</t>
    </rPh>
    <rPh sb="7" eb="9">
      <t>ケイザイ</t>
    </rPh>
    <rPh sb="9" eb="11">
      <t>セイチョウ</t>
    </rPh>
    <phoneticPr fontId="1"/>
  </si>
  <si>
    <t>9.産業と技術革新の基盤をつくろう</t>
    <rPh sb="2" eb="4">
      <t>サンギョウ</t>
    </rPh>
    <rPh sb="5" eb="7">
      <t>ギジュツ</t>
    </rPh>
    <rPh sb="7" eb="9">
      <t>カクシン</t>
    </rPh>
    <rPh sb="10" eb="12">
      <t>キバン</t>
    </rPh>
    <phoneticPr fontId="1"/>
  </si>
  <si>
    <t>10.人や国の不平等をなくそう</t>
    <rPh sb="3" eb="4">
      <t>ヒト</t>
    </rPh>
    <rPh sb="5" eb="6">
      <t>クニ</t>
    </rPh>
    <rPh sb="7" eb="10">
      <t>フビョウドウ</t>
    </rPh>
    <phoneticPr fontId="1"/>
  </si>
  <si>
    <t>11.住み続けられるまちづくりを</t>
    <rPh sb="3" eb="4">
      <t>ス</t>
    </rPh>
    <rPh sb="5" eb="6">
      <t>ツヅ</t>
    </rPh>
    <phoneticPr fontId="1"/>
  </si>
  <si>
    <t>13.気候変動に具体的な対策を</t>
    <rPh sb="3" eb="7">
      <t>キコウヘンドウ</t>
    </rPh>
    <rPh sb="8" eb="11">
      <t>グタイテキ</t>
    </rPh>
    <rPh sb="12" eb="14">
      <t>タイサク</t>
    </rPh>
    <phoneticPr fontId="1"/>
  </si>
  <si>
    <t>14.海の豊かさを守ろう</t>
    <rPh sb="3" eb="4">
      <t>ウミ</t>
    </rPh>
    <rPh sb="5" eb="6">
      <t>ユタ</t>
    </rPh>
    <rPh sb="9" eb="10">
      <t>マモ</t>
    </rPh>
    <phoneticPr fontId="1"/>
  </si>
  <si>
    <t>15.陸の豊かさも守ろう</t>
    <rPh sb="3" eb="4">
      <t>リク</t>
    </rPh>
    <rPh sb="5" eb="6">
      <t>ユタ</t>
    </rPh>
    <rPh sb="9" eb="10">
      <t>マモ</t>
    </rPh>
    <phoneticPr fontId="1"/>
  </si>
  <si>
    <t>16.平和と公正をすべての人に</t>
    <rPh sb="3" eb="5">
      <t>ヘイワ</t>
    </rPh>
    <rPh sb="6" eb="8">
      <t>コウセイ</t>
    </rPh>
    <rPh sb="13" eb="14">
      <t>ヒト</t>
    </rPh>
    <phoneticPr fontId="1"/>
  </si>
  <si>
    <t>17.パートナーシップで目標を達成しよう</t>
    <rPh sb="12" eb="14">
      <t>モクヒョウ</t>
    </rPh>
    <rPh sb="15" eb="17">
      <t>タッセイ</t>
    </rPh>
    <phoneticPr fontId="1"/>
  </si>
  <si>
    <t>12.つくる責任つかう責任</t>
    <rPh sb="6" eb="8">
      <t>セキニン</t>
    </rPh>
    <rPh sb="11" eb="13">
      <t>セキニン</t>
    </rPh>
    <phoneticPr fontId="1"/>
  </si>
  <si>
    <r>
      <t>プロジェクト活動を通じて、４つの力の獲得の他、自分たちがどのように成長することを目指すのか記入してください。</t>
    </r>
    <r>
      <rPr>
        <sz val="10"/>
        <color theme="1"/>
        <rFont val="游ゴシック"/>
        <family val="3"/>
        <charset val="128"/>
        <scheme val="minor"/>
      </rPr>
      <t>[</t>
    </r>
    <r>
      <rPr>
        <b/>
        <sz val="10"/>
        <color theme="1"/>
        <rFont val="游ゴシック"/>
        <family val="3"/>
        <charset val="128"/>
        <scheme val="minor"/>
      </rPr>
      <t>200字程度]　</t>
    </r>
    <rPh sb="6" eb="8">
      <t>カツドウ</t>
    </rPh>
    <rPh sb="9" eb="10">
      <t>ツウ</t>
    </rPh>
    <rPh sb="16" eb="17">
      <t>チカラ</t>
    </rPh>
    <rPh sb="18" eb="20">
      <t>カクトク</t>
    </rPh>
    <rPh sb="21" eb="22">
      <t>ホカ</t>
    </rPh>
    <rPh sb="23" eb="25">
      <t>ジブン</t>
    </rPh>
    <rPh sb="33" eb="35">
      <t>セイチョウ</t>
    </rPh>
    <rPh sb="40" eb="42">
      <t>メザ</t>
    </rPh>
    <rPh sb="45" eb="47">
      <t>キニュウ</t>
    </rPh>
    <rPh sb="58" eb="59">
      <t>ジ</t>
    </rPh>
    <rPh sb="59" eb="61">
      <t>テイド</t>
    </rPh>
    <phoneticPr fontId="1"/>
  </si>
  <si>
    <t>幹部メンバー(兼任不可)※必ず全ての役職を配置してください。</t>
    <rPh sb="0" eb="2">
      <t>カンブ</t>
    </rPh>
    <rPh sb="7" eb="9">
      <t>ケンニン</t>
    </rPh>
    <rPh sb="9" eb="11">
      <t>フカ</t>
    </rPh>
    <rPh sb="13" eb="14">
      <t>カナラ</t>
    </rPh>
    <rPh sb="15" eb="16">
      <t>スベ</t>
    </rPh>
    <rPh sb="18" eb="20">
      <t>ヤクショク</t>
    </rPh>
    <rPh sb="21" eb="23">
      <t>ハイチ</t>
    </rPh>
    <phoneticPr fontId="1"/>
  </si>
  <si>
    <t>200万円を超える支援金を希望するプロジェクトは、過去の活動実績、2025年度の活動PRを記述してください。</t>
    <rPh sb="3" eb="5">
      <t>マンエン</t>
    </rPh>
    <rPh sb="6" eb="7">
      <t>コ</t>
    </rPh>
    <rPh sb="9" eb="11">
      <t>シエン</t>
    </rPh>
    <rPh sb="11" eb="12">
      <t>キン</t>
    </rPh>
    <rPh sb="13" eb="15">
      <t>キボウ</t>
    </rPh>
    <rPh sb="25" eb="27">
      <t>カコ</t>
    </rPh>
    <rPh sb="28" eb="30">
      <t>カツドウ</t>
    </rPh>
    <rPh sb="30" eb="32">
      <t>ジッセキ</t>
    </rPh>
    <rPh sb="45" eb="47">
      <t>キジュツ</t>
    </rPh>
    <phoneticPr fontId="1"/>
  </si>
  <si>
    <t>経営学部経営学科（湘南・品川）</t>
    <rPh sb="0" eb="4">
      <t>ケイエイガクブ</t>
    </rPh>
    <rPh sb="4" eb="8">
      <t>ケイエイガッカ</t>
    </rPh>
    <rPh sb="9" eb="11">
      <t>ショウナン</t>
    </rPh>
    <rPh sb="12" eb="14">
      <t>シナガワ</t>
    </rPh>
    <phoneticPr fontId="1"/>
  </si>
  <si>
    <t>26年4月</t>
    <rPh sb="2" eb="3">
      <t>ネン</t>
    </rPh>
    <rPh sb="4" eb="5">
      <t>ツキ</t>
    </rPh>
    <phoneticPr fontId="1"/>
  </si>
  <si>
    <t>26年5月</t>
    <rPh sb="2" eb="3">
      <t>ネン</t>
    </rPh>
    <rPh sb="4" eb="5">
      <t>ツキ</t>
    </rPh>
    <phoneticPr fontId="1"/>
  </si>
  <si>
    <t>26年6月</t>
    <rPh sb="2" eb="3">
      <t>ネン</t>
    </rPh>
    <rPh sb="4" eb="5">
      <t>ツキ</t>
    </rPh>
    <phoneticPr fontId="1"/>
  </si>
  <si>
    <t>26年7月</t>
    <rPh sb="2" eb="3">
      <t>ネン</t>
    </rPh>
    <rPh sb="4" eb="5">
      <t>ツキ</t>
    </rPh>
    <phoneticPr fontId="1"/>
  </si>
  <si>
    <t>26年8月</t>
    <rPh sb="2" eb="3">
      <t>ネン</t>
    </rPh>
    <rPh sb="4" eb="5">
      <t>ツキ</t>
    </rPh>
    <phoneticPr fontId="1"/>
  </si>
  <si>
    <t>26年9月</t>
    <rPh sb="2" eb="3">
      <t>ネン</t>
    </rPh>
    <rPh sb="4" eb="5">
      <t>ツキ</t>
    </rPh>
    <phoneticPr fontId="1"/>
  </si>
  <si>
    <t>26年10月</t>
    <rPh sb="2" eb="3">
      <t>ネン</t>
    </rPh>
    <rPh sb="5" eb="6">
      <t>ツキ</t>
    </rPh>
    <phoneticPr fontId="1"/>
  </si>
  <si>
    <t>26年11月</t>
    <rPh sb="2" eb="3">
      <t>ネン</t>
    </rPh>
    <rPh sb="5" eb="6">
      <t>ツキ</t>
    </rPh>
    <phoneticPr fontId="1"/>
  </si>
  <si>
    <t>26年12月</t>
    <rPh sb="2" eb="3">
      <t>ネン</t>
    </rPh>
    <rPh sb="5" eb="6">
      <t>ツキ</t>
    </rPh>
    <phoneticPr fontId="1"/>
  </si>
  <si>
    <t>27年1月</t>
    <rPh sb="2" eb="3">
      <t>ネン</t>
    </rPh>
    <rPh sb="4" eb="5">
      <t>ツキ</t>
    </rPh>
    <phoneticPr fontId="1"/>
  </si>
  <si>
    <t>27年2月</t>
    <rPh sb="2" eb="3">
      <t>ネン</t>
    </rPh>
    <rPh sb="4" eb="5">
      <t>ツキ</t>
    </rPh>
    <phoneticPr fontId="1"/>
  </si>
  <si>
    <t>27年3月</t>
    <rPh sb="2" eb="3">
      <t>ネン</t>
    </rPh>
    <rPh sb="4" eb="5">
      <t>ツキ</t>
    </rPh>
    <phoneticPr fontId="1"/>
  </si>
  <si>
    <t>2026年度 Tokai Co-creation Challenge活動計画書（モノつくり）</t>
    <rPh sb="4" eb="6">
      <t>ネンド</t>
    </rPh>
    <rPh sb="34" eb="39">
      <t>カツドウケイカクショ</t>
    </rPh>
    <phoneticPr fontId="2"/>
  </si>
  <si>
    <t>内諾状況</t>
    <rPh sb="0" eb="4">
      <t>ナイダクジョウキョウ</t>
    </rPh>
    <phoneticPr fontId="1"/>
  </si>
  <si>
    <t>内諾済み</t>
    <rPh sb="0" eb="3">
      <t>ナイダクズ</t>
    </rPh>
    <phoneticPr fontId="1"/>
  </si>
  <si>
    <t>未内諾</t>
    <rPh sb="0" eb="3">
      <t>ミナイダク</t>
    </rPh>
    <phoneticPr fontId="1"/>
  </si>
  <si>
    <t>①</t>
    <phoneticPr fontId="1"/>
  </si>
  <si>
    <t>②</t>
    <phoneticPr fontId="1"/>
  </si>
  <si>
    <t>③</t>
    <phoneticPr fontId="1"/>
  </si>
  <si>
    <t>名 称：</t>
    <rPh sb="0" eb="1">
      <t>ナ</t>
    </rPh>
    <rPh sb="2" eb="3">
      <t>ショウ</t>
    </rPh>
    <phoneticPr fontId="1"/>
  </si>
  <si>
    <t>目標成績：</t>
    <rPh sb="0" eb="4">
      <t>モクヒョウセイセキ</t>
    </rPh>
    <phoneticPr fontId="1"/>
  </si>
  <si>
    <t>参加する大会・イベントでの目標成績を収めるための適切な手段・行動（数値含む）を記入してください。</t>
    <rPh sb="0" eb="2">
      <t>サンカ</t>
    </rPh>
    <rPh sb="4" eb="6">
      <t>タイカイ</t>
    </rPh>
    <rPh sb="13" eb="17">
      <t>モクヒョウセイセキ</t>
    </rPh>
    <rPh sb="18" eb="19">
      <t>オサ</t>
    </rPh>
    <rPh sb="24" eb="26">
      <t>テキセツ</t>
    </rPh>
    <rPh sb="27" eb="29">
      <t>シュダン</t>
    </rPh>
    <rPh sb="30" eb="32">
      <t>コウドウ</t>
    </rPh>
    <rPh sb="33" eb="35">
      <t>スウチ</t>
    </rPh>
    <rPh sb="35" eb="36">
      <t>フク</t>
    </rPh>
    <rPh sb="39" eb="41">
      <t>キニュウ</t>
    </rPh>
    <phoneticPr fontId="1"/>
  </si>
  <si>
    <t>参加する大会・イベントの正式名称と目標成績を記入してください。（最低1つ以上記入してください）</t>
    <rPh sb="32" eb="34">
      <t>サイテイ</t>
    </rPh>
    <rPh sb="36" eb="38">
      <t>イジョウ</t>
    </rPh>
    <rPh sb="38" eb="40">
      <t>キニュウ</t>
    </rPh>
    <phoneticPr fontId="1"/>
  </si>
  <si>
    <t>20</t>
    <phoneticPr fontId="1"/>
  </si>
  <si>
    <t>支出予定額 合計（A＋B）</t>
    <rPh sb="0" eb="2">
      <t>シシュツ</t>
    </rPh>
    <rPh sb="2" eb="3">
      <t>ヨ</t>
    </rPh>
    <rPh sb="3" eb="5">
      <t>ゴウケイ</t>
    </rPh>
    <phoneticPr fontId="1"/>
  </si>
  <si>
    <t>C 寄付,協賛,PJ会費等の予定収入額（2025年度からの繰越金含）</t>
    <rPh sb="2" eb="4">
      <t>キフ</t>
    </rPh>
    <rPh sb="5" eb="7">
      <t>キョウサン</t>
    </rPh>
    <rPh sb="10" eb="12">
      <t>カイヒ</t>
    </rPh>
    <rPh sb="12" eb="13">
      <t>トウ</t>
    </rPh>
    <rPh sb="24" eb="26">
      <t>ネンド</t>
    </rPh>
    <rPh sb="29" eb="32">
      <t>クリコシキン</t>
    </rPh>
    <rPh sb="32" eb="33">
      <t>フク</t>
    </rPh>
    <phoneticPr fontId="1"/>
  </si>
  <si>
    <t>総予算計画書</t>
    <rPh sb="0" eb="3">
      <t>ソウヨサン</t>
    </rPh>
    <rPh sb="1" eb="3">
      <t>ヨサン</t>
    </rPh>
    <rPh sb="3" eb="6">
      <t>ケイカクショ</t>
    </rPh>
    <phoneticPr fontId="1"/>
  </si>
  <si>
    <t>企画項目</t>
    <rPh sb="0" eb="4">
      <t>キカクコウモク</t>
    </rPh>
    <phoneticPr fontId="1"/>
  </si>
  <si>
    <t>企画項目</t>
    <rPh sb="0" eb="2">
      <t>キカク</t>
    </rPh>
    <rPh sb="2" eb="4">
      <t>コウモク</t>
    </rPh>
    <phoneticPr fontId="1"/>
  </si>
  <si>
    <t>大会参加</t>
    <rPh sb="0" eb="4">
      <t>タイカイサンカ</t>
    </rPh>
    <phoneticPr fontId="1"/>
  </si>
  <si>
    <t>モノ製作</t>
    <rPh sb="2" eb="4">
      <t>セイサク</t>
    </rPh>
    <phoneticPr fontId="1"/>
  </si>
  <si>
    <t>その他</t>
    <rPh sb="2" eb="3">
      <t>ホカ</t>
    </rPh>
    <phoneticPr fontId="1"/>
  </si>
  <si>
    <t>内、大会参加経費</t>
    <rPh sb="0" eb="1">
      <t>ウチ</t>
    </rPh>
    <rPh sb="2" eb="6">
      <t>タイカイサンカ</t>
    </rPh>
    <rPh sb="6" eb="8">
      <t>ケイヒ</t>
    </rPh>
    <phoneticPr fontId="1"/>
  </si>
  <si>
    <t>○○○株式会社からの寄付金</t>
  </si>
  <si>
    <t>×××株式会社からの協賛金</t>
  </si>
  <si>
    <t>プロジェクト会費（上半期分）5000円×25人</t>
    <rPh sb="6" eb="8">
      <t>カイヒ</t>
    </rPh>
    <rPh sb="9" eb="12">
      <t>カミハンキ</t>
    </rPh>
    <rPh sb="12" eb="13">
      <t>ブン</t>
    </rPh>
    <rPh sb="18" eb="19">
      <t>エン</t>
    </rPh>
    <rPh sb="22" eb="23">
      <t>ニン</t>
    </rPh>
    <phoneticPr fontId="1"/>
  </si>
  <si>
    <t>プロジェクト会費（下半期分）5000円×25人</t>
    <rPh sb="9" eb="10">
      <t>シタ</t>
    </rPh>
    <phoneticPr fontId="1"/>
  </si>
  <si>
    <t>25年度からの繰越金</t>
    <rPh sb="2" eb="4">
      <t>ネンド</t>
    </rPh>
    <rPh sb="7" eb="10">
      <t>クリコシキン</t>
    </rPh>
    <phoneticPr fontId="1"/>
  </si>
  <si>
    <t>△△△株式会社からの寄付金（金額は仮で入力）</t>
    <rPh sb="3" eb="7">
      <t>カブシキカイシャ</t>
    </rPh>
    <rPh sb="10" eb="13">
      <t>キフキン</t>
    </rPh>
    <rPh sb="14" eb="16">
      <t>キンガク</t>
    </rPh>
    <rPh sb="17" eb="18">
      <t>カリ</t>
    </rPh>
    <rPh sb="19" eb="21">
      <t>ニュウリョク</t>
    </rPh>
    <phoneticPr fontId="1"/>
  </si>
  <si>
    <t>【目的】マシンの状態チェック　　　　　　　　　　　　　　　　　　　　　　　　　　　　　　　　　　　　　　　　　　　　　　【対象】プロジェクトメンバー　　　　　　　　　　　　　　　　　　　　　　　　　　　　　　　　　　　　　　　　　　　【内容】大会参加のための撮影及び動作チェック</t>
    <rPh sb="1" eb="3">
      <t>モクテキ</t>
    </rPh>
    <rPh sb="8" eb="10">
      <t>ジョウタイ</t>
    </rPh>
    <rPh sb="61" eb="63">
      <t>タイショウ</t>
    </rPh>
    <rPh sb="119" eb="121">
      <t>ナイヨウ</t>
    </rPh>
    <rPh sb="122" eb="124">
      <t>タイカイ</t>
    </rPh>
    <rPh sb="124" eb="126">
      <t>サンカ</t>
    </rPh>
    <rPh sb="130" eb="132">
      <t>サツエイ</t>
    </rPh>
    <rPh sb="132" eb="133">
      <t>オヨ</t>
    </rPh>
    <rPh sb="134" eb="136">
      <t>ドウサ</t>
    </rPh>
    <phoneticPr fontId="1"/>
  </si>
  <si>
    <t>車両運搬のためのレンタカー代</t>
    <rPh sb="0" eb="2">
      <t>シャリョウ</t>
    </rPh>
    <rPh sb="2" eb="4">
      <t>ウンパン</t>
    </rPh>
    <rPh sb="13" eb="14">
      <t>ダイ</t>
    </rPh>
    <phoneticPr fontId="1"/>
  </si>
  <si>
    <t>レンタカーガソリン代</t>
    <rPh sb="9" eb="10">
      <t>ダイ</t>
    </rPh>
    <phoneticPr fontId="1"/>
  </si>
  <si>
    <t>レンタカー借用時の交通費（東海大学～本厚木）＠240(片道)</t>
    <rPh sb="5" eb="8">
      <t>シャクヨウジ</t>
    </rPh>
    <rPh sb="9" eb="12">
      <t>コウツウヒ</t>
    </rPh>
    <rPh sb="13" eb="17">
      <t>トウカイダイガク</t>
    </rPh>
    <rPh sb="18" eb="21">
      <t>ホンアツギ</t>
    </rPh>
    <rPh sb="27" eb="29">
      <t>カタミチ</t>
    </rPh>
    <phoneticPr fontId="1"/>
  </si>
  <si>
    <t>車体用ガソリン代</t>
    <rPh sb="0" eb="3">
      <t>シャタイヨウ</t>
    </rPh>
    <rPh sb="7" eb="8">
      <t>ダイ</t>
    </rPh>
    <phoneticPr fontId="1"/>
  </si>
  <si>
    <t>〇×△試走会</t>
    <rPh sb="3" eb="5">
      <t>シソウ</t>
    </rPh>
    <rPh sb="5" eb="6">
      <t>カイ</t>
    </rPh>
    <phoneticPr fontId="1"/>
  </si>
  <si>
    <t>【目的】大会参加に向けたテスト試走。ドライバー育成。　　　　　　　　　　　　　　　　　　　　　　　　　　　　　　　　　　　【対象】大会参加資格保持団体　　　　　　　　　　　　　　　　　　　　　　　　　　　　　　　　　　　　　　　　　【内容】動的審査項目走行。</t>
    <rPh sb="1" eb="3">
      <t>モクテキ</t>
    </rPh>
    <rPh sb="23" eb="25">
      <t>イクセイ</t>
    </rPh>
    <rPh sb="56" eb="58">
      <t>ナイヨウ</t>
    </rPh>
    <rPh sb="59" eb="61">
      <t>タイカイ</t>
    </rPh>
    <rPh sb="120" eb="124">
      <t>サンカ_x0000__x0001__x0002__x0004_</t>
    </rPh>
    <rPh sb="124" eb="126">
      <t>_x0017__x0002__x0008_8_x0002__x000C_;_x0002_</t>
    </rPh>
    <phoneticPr fontId="1"/>
  </si>
  <si>
    <t>車両運搬用レンタカー代</t>
    <rPh sb="0" eb="2">
      <t>シャリョウ</t>
    </rPh>
    <rPh sb="2" eb="5">
      <t>ウンパンヨウ</t>
    </rPh>
    <rPh sb="10" eb="11">
      <t>ダイ</t>
    </rPh>
    <phoneticPr fontId="1"/>
  </si>
  <si>
    <t>参加メンバー移動用レンタカー代</t>
    <rPh sb="0" eb="2">
      <t>サンカ</t>
    </rPh>
    <rPh sb="6" eb="9">
      <t>イドウヨウ</t>
    </rPh>
    <rPh sb="14" eb="15">
      <t>ダイ</t>
    </rPh>
    <phoneticPr fontId="1"/>
  </si>
  <si>
    <t>マシン制作</t>
    <rPh sb="3" eb="5">
      <t>セイサク</t>
    </rPh>
    <phoneticPr fontId="1"/>
  </si>
  <si>
    <t>【目的】〇〇大会に参加するため　　　　　　　　　　　　　　　　　　　　　　　　　　　　　　　【対象】プロジェクトメンバー全員　　　　　　　　　　　　　　　　　　　　　　　　　　　　　　　　　　　　　　　　【内容】〇〇大会に参加するための２０２６年度車体制作　　</t>
    <rPh sb="1" eb="3">
      <t>モクテキ</t>
    </rPh>
    <rPh sb="9" eb="11">
      <t>サンカ</t>
    </rPh>
    <rPh sb="41" eb="43">
      <t>ナイヨウ</t>
    </rPh>
    <rPh sb="44" eb="46">
      <t>タイカイ</t>
    </rPh>
    <rPh sb="60" eb="62">
      <t>ゼンイン</t>
    </rPh>
    <rPh sb="122" eb="124">
      <t>ネンド</t>
    </rPh>
    <rPh sb="124" eb="126">
      <t>シャタイ</t>
    </rPh>
    <rPh sb="126" eb="128">
      <t>セイサク</t>
    </rPh>
    <phoneticPr fontId="1"/>
  </si>
  <si>
    <t>工具一式</t>
    <rPh sb="0" eb="2">
      <t>コウグ</t>
    </rPh>
    <rPh sb="2" eb="4">
      <t>イッシキ</t>
    </rPh>
    <phoneticPr fontId="1"/>
  </si>
  <si>
    <t>消火器</t>
    <rPh sb="0" eb="3">
      <t>ショウカキ</t>
    </rPh>
    <phoneticPr fontId="1"/>
  </si>
  <si>
    <t>振込手数料</t>
    <rPh sb="0" eb="5">
      <t>フリコミテスウリョウ</t>
    </rPh>
    <phoneticPr fontId="1"/>
  </si>
  <si>
    <t>送料</t>
    <rPh sb="0" eb="2">
      <t>ソウリョウ</t>
    </rPh>
    <phoneticPr fontId="1"/>
  </si>
  <si>
    <t>2026○○〇大会</t>
    <rPh sb="7" eb="9">
      <t>タイカイ</t>
    </rPh>
    <phoneticPr fontId="1"/>
  </si>
  <si>
    <t>【目的】制作してきた車両での　　　　　　　　　　　　　　　　　　　　　　　　　　　　　　　【対象】プロジェクトメンバー全員・各大学のチーム　　　　　　　　　　　　　　　　　　　　　　　　　　　　　　　　　　　　　　　　【内容】各種審査項目での車両審査。走行による競技</t>
    <rPh sb="1" eb="3">
      <t>モクテキ</t>
    </rPh>
    <rPh sb="4" eb="6">
      <t>セイサク</t>
    </rPh>
    <rPh sb="10" eb="12">
      <t>シャリョウ</t>
    </rPh>
    <rPh sb="40" eb="42">
      <t>ナイヨウ</t>
    </rPh>
    <rPh sb="43" eb="45">
      <t>タイカイ</t>
    </rPh>
    <rPh sb="59" eb="61">
      <t>ゼンイン</t>
    </rPh>
    <rPh sb="62" eb="63">
      <t>カク</t>
    </rPh>
    <rPh sb="63" eb="65">
      <t>ダイガク</t>
    </rPh>
    <rPh sb="113" eb="115">
      <t>カクシュ</t>
    </rPh>
    <rPh sb="115" eb="117">
      <t>シンサ</t>
    </rPh>
    <rPh sb="117" eb="119">
      <t>コウモク</t>
    </rPh>
    <rPh sb="121" eb="123">
      <t>シャリョウ</t>
    </rPh>
    <rPh sb="123" eb="125">
      <t>シンサ</t>
    </rPh>
    <rPh sb="126" eb="128">
      <t>ソウコウ</t>
    </rPh>
    <rPh sb="131" eb="133">
      <t>キョウギ</t>
    </rPh>
    <phoneticPr fontId="1"/>
  </si>
  <si>
    <t>車体運搬用レンタカー</t>
    <rPh sb="0" eb="2">
      <t>シャタイ</t>
    </rPh>
    <rPh sb="2" eb="5">
      <t>ウンパンヨウ</t>
    </rPh>
    <phoneticPr fontId="1"/>
  </si>
  <si>
    <t>メンバー移動用レンタカー</t>
    <rPh sb="4" eb="7">
      <t>イドウヨウ</t>
    </rPh>
    <phoneticPr fontId="1"/>
  </si>
  <si>
    <t>宿泊費＠8000×２泊</t>
    <rPh sb="0" eb="3">
      <t>シュクハクヒ</t>
    </rPh>
    <rPh sb="10" eb="11">
      <t>ハク</t>
    </rPh>
    <phoneticPr fontId="1"/>
  </si>
  <si>
    <t>大会参加費</t>
    <rPh sb="0" eb="5">
      <t>タイカイサンカヒ</t>
    </rPh>
    <phoneticPr fontId="1"/>
  </si>
  <si>
    <t>ドライバー保険</t>
    <rPh sb="5" eb="7">
      <t>ホケン</t>
    </rPh>
    <phoneticPr fontId="1"/>
  </si>
  <si>
    <t>車両ガソリン代</t>
    <rPh sb="0" eb="2">
      <t>シャリョウ</t>
    </rPh>
    <rPh sb="6" eb="7">
      <t>ダイ</t>
    </rPh>
    <phoneticPr fontId="1"/>
  </si>
  <si>
    <t>〇〇〇〇〇〇〇(車体制作部品)</t>
    <rPh sb="8" eb="10">
      <t>シャタイ</t>
    </rPh>
    <rPh sb="10" eb="12">
      <t>セイサク</t>
    </rPh>
    <rPh sb="12" eb="14">
      <t>ブヒン</t>
    </rPh>
    <phoneticPr fontId="1"/>
  </si>
  <si>
    <t>〇〇〇〇〇〇〇(車体制作機器)</t>
    <rPh sb="8" eb="10">
      <t>シャタイ</t>
    </rPh>
    <rPh sb="10" eb="12">
      <t>セイサク</t>
    </rPh>
    <rPh sb="12" eb="14">
      <t>キキ</t>
    </rPh>
    <phoneticPr fontId="1"/>
  </si>
  <si>
    <t>宿泊＠8000×２泊</t>
    <rPh sb="0" eb="2">
      <t>シュクハク</t>
    </rPh>
    <rPh sb="9" eb="10">
      <t>ハク</t>
    </rPh>
    <phoneticPr fontId="1"/>
  </si>
  <si>
    <t>〇〇試走会</t>
    <rPh sb="2" eb="5">
      <t>シソウカイ</t>
    </rPh>
    <phoneticPr fontId="1"/>
  </si>
  <si>
    <t>ガソリン代</t>
    <rPh sb="4" eb="5">
      <t>ダイ</t>
    </rPh>
    <phoneticPr fontId="1"/>
  </si>
  <si>
    <t>高速代</t>
    <rPh sb="0" eb="2">
      <t>コウソク</t>
    </rPh>
    <rPh sb="2" eb="3">
      <t>ダイ</t>
    </rPh>
    <phoneticPr fontId="1"/>
  </si>
  <si>
    <t>プロジェクトPRチラシ</t>
    <phoneticPr fontId="1"/>
  </si>
  <si>
    <t>A01_消耗品費</t>
  </si>
  <si>
    <t>A01_消耗品費</t>
    <rPh sb="4" eb="7">
      <t>ショウモウヒン</t>
    </rPh>
    <rPh sb="7" eb="8">
      <t>ヒ</t>
    </rPh>
    <phoneticPr fontId="1"/>
  </si>
  <si>
    <t>A02_用品費</t>
    <rPh sb="4" eb="6">
      <t>ヨウヒン</t>
    </rPh>
    <rPh sb="6" eb="7">
      <t>ヒ</t>
    </rPh>
    <phoneticPr fontId="1"/>
  </si>
  <si>
    <t>A03_機器備品費</t>
  </si>
  <si>
    <t>A03_機器備品費</t>
    <rPh sb="4" eb="6">
      <t>キキ</t>
    </rPh>
    <rPh sb="6" eb="9">
      <t>ビヒンヒ</t>
    </rPh>
    <phoneticPr fontId="1"/>
  </si>
  <si>
    <t>B01_消耗品費</t>
    <rPh sb="4" eb="7">
      <t>ショウモウヒン</t>
    </rPh>
    <rPh sb="7" eb="8">
      <t>ヒ</t>
    </rPh>
    <phoneticPr fontId="1"/>
  </si>
  <si>
    <t>B02_用品費</t>
    <rPh sb="4" eb="6">
      <t>ヨウヒン</t>
    </rPh>
    <rPh sb="6" eb="7">
      <t>ヒ</t>
    </rPh>
    <phoneticPr fontId="1"/>
  </si>
  <si>
    <t>B03_機器備品費</t>
    <rPh sb="4" eb="6">
      <t>キキ</t>
    </rPh>
    <rPh sb="6" eb="9">
      <t>ビヒンヒ</t>
    </rPh>
    <phoneticPr fontId="1"/>
  </si>
  <si>
    <t>C　寄付,協賛,PJ会費</t>
    <rPh sb="5" eb="7">
      <t>キョウサン</t>
    </rPh>
    <rPh sb="10" eb="12">
      <t>カイヒ</t>
    </rPh>
    <phoneticPr fontId="1"/>
  </si>
  <si>
    <t>A01_消耗品費</t>
    <phoneticPr fontId="1"/>
  </si>
  <si>
    <t>A02_用品費</t>
    <phoneticPr fontId="1"/>
  </si>
  <si>
    <t>A03_機器備品費</t>
    <phoneticPr fontId="1"/>
  </si>
  <si>
    <t>B01_消耗品費</t>
    <phoneticPr fontId="1"/>
  </si>
  <si>
    <t>B02_用品費</t>
    <phoneticPr fontId="1"/>
  </si>
  <si>
    <t>B03_機器備品費</t>
    <phoneticPr fontId="1"/>
  </si>
  <si>
    <t>A01_消耗品費</t>
    <rPh sb="7" eb="8">
      <t>ヒ</t>
    </rPh>
    <phoneticPr fontId="1"/>
  </si>
  <si>
    <t>B01_消耗品費</t>
    <rPh sb="7" eb="8">
      <t>ヒ</t>
    </rPh>
    <phoneticPr fontId="1"/>
  </si>
  <si>
    <t>カナ氏名</t>
    <rPh sb="2" eb="4">
      <t>シメイ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</si>
</sst>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quot;¥&quot;#,##0_);[Red]\(&quot;¥&quot;#,##0\)"/>
    <numFmt numFmtId="177" formatCode="[$¥-411]#,##0;[Red]\-[$¥-411]#,##0"/>
    <numFmt numFmtId="178" formatCode="[$-F800]dddd\,\ mmmm\ dd\,\ yyyy"/>
  </numFmts>
  <fonts count="35">
    <font>
      <sz val="11"/>
      <color theme="1"/>
      <name val="游ゴシック"/>
      <family val="2"/>
      <charset val="128"/>
      <scheme val="minor"/>
    </font>
    <font>
      <sz val="6"/>
      <name val="游ゴシック"/>
      <family val="2"/>
      <charset val="128"/>
      <scheme val="minor"/>
    </font>
    <font>
      <sz val="6"/>
      <name val="ＭＳ Ｐゴシック"/>
      <family val="3"/>
      <charset val="128"/>
    </font>
    <font>
      <sz val="10"/>
      <color theme="1"/>
      <name val="游ゴシック"/>
      <family val="3"/>
      <charset val="128"/>
      <scheme val="minor"/>
    </font>
    <font>
      <sz val="9"/>
      <color theme="1"/>
      <name val="游ゴシック"/>
      <family val="3"/>
      <charset val="128"/>
      <scheme val="minor"/>
    </font>
    <font>
      <sz val="9"/>
      <color theme="1"/>
      <name val="游ゴシック"/>
      <family val="2"/>
      <charset val="128"/>
      <scheme val="minor"/>
    </font>
    <font>
      <b/>
      <sz val="9"/>
      <color theme="1"/>
      <name val="游ゴシック"/>
      <family val="3"/>
      <charset val="128"/>
      <scheme val="minor"/>
    </font>
    <font>
      <b/>
      <sz val="9"/>
      <name val="游ゴシック"/>
      <family val="3"/>
      <charset val="128"/>
      <scheme val="minor"/>
    </font>
    <font>
      <b/>
      <sz val="10"/>
      <color theme="1"/>
      <name val="游ゴシック"/>
      <family val="3"/>
      <charset val="128"/>
      <scheme val="minor"/>
    </font>
    <font>
      <sz val="8"/>
      <color theme="1"/>
      <name val="游ゴシック"/>
      <family val="2"/>
      <charset val="128"/>
      <scheme val="minor"/>
    </font>
    <font>
      <sz val="8"/>
      <color theme="1"/>
      <name val="游ゴシック"/>
      <family val="3"/>
      <charset val="128"/>
      <scheme val="minor"/>
    </font>
    <font>
      <sz val="12"/>
      <color theme="1"/>
      <name val="游ゴシック"/>
      <family val="2"/>
      <charset val="128"/>
      <scheme val="minor"/>
    </font>
    <font>
      <sz val="12"/>
      <color theme="1"/>
      <name val="游ゴシック"/>
      <family val="3"/>
      <charset val="128"/>
      <scheme val="minor"/>
    </font>
    <font>
      <b/>
      <sz val="8"/>
      <color theme="1"/>
      <name val="游ゴシック"/>
      <family val="3"/>
      <charset val="128"/>
      <scheme val="minor"/>
    </font>
    <font>
      <sz val="6"/>
      <color theme="1"/>
      <name val="游ゴシック"/>
      <family val="3"/>
      <charset val="128"/>
      <scheme val="minor"/>
    </font>
    <font>
      <b/>
      <sz val="12"/>
      <color theme="1"/>
      <name val="游ゴシック"/>
      <family val="3"/>
      <charset val="128"/>
      <scheme val="minor"/>
    </font>
    <font>
      <sz val="7.5"/>
      <color theme="1"/>
      <name val="游ゴシック"/>
      <family val="3"/>
      <charset val="128"/>
      <scheme val="minor"/>
    </font>
    <font>
      <sz val="11"/>
      <color theme="1"/>
      <name val="游ゴシック"/>
      <family val="2"/>
      <charset val="128"/>
      <scheme val="minor"/>
    </font>
    <font>
      <sz val="11"/>
      <color theme="1"/>
      <name val="游ゴシック"/>
      <family val="3"/>
      <charset val="128"/>
      <scheme val="minor"/>
    </font>
    <font>
      <b/>
      <sz val="11"/>
      <color theme="1"/>
      <name val="游ゴシック"/>
      <family val="3"/>
      <charset val="128"/>
      <scheme val="minor"/>
    </font>
    <font>
      <b/>
      <sz val="12"/>
      <color indexed="81"/>
      <name val="MS P ゴシック"/>
      <family val="3"/>
      <charset val="128"/>
    </font>
    <font>
      <b/>
      <sz val="9"/>
      <color indexed="81"/>
      <name val="MS P ゴシック"/>
      <family val="3"/>
      <charset val="128"/>
    </font>
    <font>
      <b/>
      <sz val="9"/>
      <color indexed="81"/>
      <name val="游ゴシック"/>
      <family val="3"/>
      <charset val="128"/>
      <scheme val="minor"/>
    </font>
    <font>
      <b/>
      <sz val="9"/>
      <color rgb="FFFF0000"/>
      <name val="游ゴシック"/>
      <family val="3"/>
      <charset val="128"/>
      <scheme val="minor"/>
    </font>
    <font>
      <sz val="11"/>
      <name val="游ゴシック"/>
      <family val="2"/>
      <charset val="128"/>
      <scheme val="minor"/>
    </font>
    <font>
      <b/>
      <sz val="18"/>
      <name val="游ゴシック"/>
      <family val="3"/>
      <charset val="128"/>
      <scheme val="minor"/>
    </font>
    <font>
      <sz val="7"/>
      <color theme="1"/>
      <name val="游ゴシック"/>
      <family val="3"/>
      <charset val="128"/>
      <scheme val="minor"/>
    </font>
    <font>
      <b/>
      <sz val="10"/>
      <color indexed="81"/>
      <name val="MS P ゴシック"/>
      <family val="3"/>
      <charset val="128"/>
    </font>
    <font>
      <b/>
      <sz val="10"/>
      <color indexed="81"/>
      <name val="游ゴシック"/>
      <family val="3"/>
      <charset val="128"/>
      <scheme val="minor"/>
    </font>
    <font>
      <sz val="5"/>
      <color theme="1"/>
      <name val="游ゴシック"/>
      <family val="3"/>
      <charset val="128"/>
      <scheme val="minor"/>
    </font>
    <font>
      <b/>
      <sz val="7.5"/>
      <color rgb="FFFF0000"/>
      <name val="游ゴシック"/>
      <family val="3"/>
      <charset val="128"/>
      <scheme val="minor"/>
    </font>
    <font>
      <b/>
      <sz val="11"/>
      <color theme="0"/>
      <name val="游ゴシック"/>
      <family val="3"/>
      <charset val="128"/>
      <scheme val="minor"/>
    </font>
    <font>
      <sz val="11"/>
      <color theme="0"/>
      <name val="游ゴシック"/>
      <family val="3"/>
      <charset val="128"/>
      <scheme val="minor"/>
    </font>
    <font>
      <sz val="9"/>
      <color theme="0"/>
      <name val="游ゴシック"/>
      <family val="3"/>
      <charset val="128"/>
      <scheme val="minor"/>
    </font>
    <font>
      <sz val="10"/>
      <color theme="0"/>
      <name val="游ゴシック"/>
      <family val="3"/>
      <charset val="128"/>
      <scheme val="minor"/>
    </font>
  </fonts>
  <fills count="7">
    <fill>
      <patternFill patternType="none"/>
    </fill>
    <fill>
      <patternFill patternType="gray125"/>
    </fill>
    <fill>
      <patternFill patternType="solid">
        <fgColor theme="5"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tint="-0.14999847407452621"/>
        <bgColor indexed="64"/>
      </patternFill>
    </fill>
  </fills>
  <borders count="77">
    <border>
      <left/>
      <right/>
      <top/>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dashed">
        <color indexed="64"/>
      </left>
      <right/>
      <top style="medium">
        <color indexed="64"/>
      </top>
      <bottom style="medium">
        <color indexed="64"/>
      </bottom>
      <diagonal/>
    </border>
    <border>
      <left style="dotted">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thin">
        <color indexed="64"/>
      </bottom>
      <diagonal/>
    </border>
    <border>
      <left/>
      <right style="dashed">
        <color indexed="64"/>
      </right>
      <top style="medium">
        <color indexed="64"/>
      </top>
      <bottom style="medium">
        <color indexed="64"/>
      </bottom>
      <diagonal/>
    </border>
    <border>
      <left/>
      <right style="dotted">
        <color indexed="64"/>
      </right>
      <top style="medium">
        <color indexed="64"/>
      </top>
      <bottom/>
      <diagonal/>
    </border>
    <border>
      <left/>
      <right style="dotted">
        <color indexed="64"/>
      </right>
      <top/>
      <bottom/>
      <diagonal/>
    </border>
    <border>
      <left/>
      <right style="dotted">
        <color indexed="64"/>
      </right>
      <top/>
      <bottom style="medium">
        <color indexed="64"/>
      </bottom>
      <diagonal/>
    </border>
    <border>
      <left style="dashed">
        <color indexed="64"/>
      </left>
      <right/>
      <top/>
      <bottom style="thin">
        <color indexed="64"/>
      </bottom>
      <diagonal/>
    </border>
    <border>
      <left/>
      <right style="dashed">
        <color indexed="64"/>
      </right>
      <top/>
      <bottom style="thin">
        <color indexed="64"/>
      </bottom>
      <diagonal/>
    </border>
    <border>
      <left style="medium">
        <color indexed="64"/>
      </left>
      <right/>
      <top style="thin">
        <color indexed="64"/>
      </top>
      <bottom style="thin">
        <color indexed="64"/>
      </bottom>
      <diagonal/>
    </border>
    <border>
      <left/>
      <right style="dashed">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ashed">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otted">
        <color indexed="64"/>
      </left>
      <right/>
      <top/>
      <bottom style="thin">
        <color indexed="64"/>
      </bottom>
      <diagonal/>
    </border>
    <border>
      <left style="dotted">
        <color indexed="64"/>
      </left>
      <right/>
      <top style="thin">
        <color indexed="64"/>
      </top>
      <bottom style="thin">
        <color indexed="64"/>
      </bottom>
      <diagonal/>
    </border>
    <border>
      <left/>
      <right style="dashed">
        <color indexed="64"/>
      </right>
      <top style="medium">
        <color indexed="64"/>
      </top>
      <bottom/>
      <diagonal/>
    </border>
    <border>
      <left style="dashed">
        <color indexed="64"/>
      </left>
      <right/>
      <top style="medium">
        <color indexed="64"/>
      </top>
      <bottom/>
      <diagonal/>
    </border>
    <border>
      <left/>
      <right style="dashDotDot">
        <color indexed="64"/>
      </right>
      <top style="medium">
        <color indexed="64"/>
      </top>
      <bottom style="medium">
        <color indexed="64"/>
      </bottom>
      <diagonal/>
    </border>
    <border>
      <left style="dashDotDot">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dashDotDot">
        <color indexed="64"/>
      </left>
      <right/>
      <top style="medium">
        <color indexed="64"/>
      </top>
      <bottom/>
      <diagonal/>
    </border>
    <border>
      <left style="dashDotDot">
        <color indexed="64"/>
      </left>
      <right/>
      <top style="thin">
        <color indexed="64"/>
      </top>
      <bottom style="medium">
        <color indexed="64"/>
      </bottom>
      <diagonal/>
    </border>
    <border>
      <left style="medium">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2">
    <xf numFmtId="0" fontId="0" fillId="0" borderId="0">
      <alignment vertical="center"/>
    </xf>
    <xf numFmtId="6" fontId="17" fillId="0" borderId="0" applyFont="0" applyFill="0" applyBorder="0" applyAlignment="0" applyProtection="0">
      <alignment vertical="center"/>
    </xf>
  </cellStyleXfs>
  <cellXfs count="324">
    <xf numFmtId="0" fontId="0" fillId="0" borderId="0" xfId="0">
      <alignment vertical="center"/>
    </xf>
    <xf numFmtId="0" fontId="0" fillId="0" borderId="0" xfId="0" applyBorder="1" applyAlignment="1">
      <alignment vertical="center"/>
    </xf>
    <xf numFmtId="0" fontId="8" fillId="0" borderId="0" xfId="0" applyFont="1" applyAlignment="1">
      <alignment vertical="center" wrapText="1"/>
    </xf>
    <xf numFmtId="0" fontId="10" fillId="2" borderId="13" xfId="0" applyFont="1" applyFill="1" applyBorder="1" applyAlignment="1" applyProtection="1">
      <alignment horizontal="center" vertical="center" wrapText="1"/>
      <protection locked="0"/>
    </xf>
    <xf numFmtId="0" fontId="10" fillId="2" borderId="12" xfId="0" applyFont="1" applyFill="1" applyBorder="1" applyAlignment="1" applyProtection="1">
      <alignment horizontal="center" vertical="center" wrapText="1"/>
      <protection locked="0"/>
    </xf>
    <xf numFmtId="0" fontId="4" fillId="0" borderId="13" xfId="0" applyFont="1" applyFill="1" applyBorder="1" applyAlignment="1">
      <alignment horizontal="center" vertical="center"/>
    </xf>
    <xf numFmtId="0" fontId="10" fillId="2" borderId="20" xfId="0" applyFont="1" applyFill="1" applyBorder="1" applyAlignment="1" applyProtection="1">
      <alignment horizontal="center" vertical="center" wrapText="1"/>
      <protection locked="0"/>
    </xf>
    <xf numFmtId="0" fontId="4" fillId="0" borderId="15" xfId="0" applyFont="1" applyFill="1" applyBorder="1" applyAlignment="1">
      <alignment horizontal="center" vertical="center"/>
    </xf>
    <xf numFmtId="0" fontId="4" fillId="0" borderId="56" xfId="0" applyFont="1" applyFill="1" applyBorder="1" applyAlignment="1">
      <alignment horizontal="center" vertical="center"/>
    </xf>
    <xf numFmtId="0" fontId="15" fillId="0" borderId="0" xfId="0" applyFont="1" applyAlignment="1">
      <alignment vertical="top" wrapText="1"/>
    </xf>
    <xf numFmtId="0" fontId="29" fillId="2" borderId="63" xfId="0" applyFont="1" applyFill="1" applyBorder="1" applyAlignment="1" applyProtection="1">
      <alignment vertical="center" wrapText="1"/>
      <protection locked="0"/>
    </xf>
    <xf numFmtId="55" fontId="10" fillId="0" borderId="3" xfId="0" applyNumberFormat="1" applyFont="1" applyBorder="1" applyAlignment="1">
      <alignment horizontal="center" vertical="center" wrapText="1"/>
    </xf>
    <xf numFmtId="49" fontId="8" fillId="0" borderId="2" xfId="0" applyNumberFormat="1" applyFont="1" applyBorder="1" applyAlignment="1">
      <alignment horizontal="center" vertical="center" wrapText="1"/>
    </xf>
    <xf numFmtId="0" fontId="3" fillId="0" borderId="0" xfId="0" applyFont="1">
      <alignment vertical="center"/>
    </xf>
    <xf numFmtId="0" fontId="4" fillId="0" borderId="0" xfId="0" applyFont="1">
      <alignment vertical="center"/>
    </xf>
    <xf numFmtId="0" fontId="3" fillId="5" borderId="0" xfId="0" applyFont="1" applyFill="1">
      <alignment vertical="center"/>
    </xf>
    <xf numFmtId="49" fontId="0" fillId="0" borderId="0" xfId="0" applyNumberFormat="1">
      <alignment vertical="center"/>
    </xf>
    <xf numFmtId="49" fontId="5" fillId="0" borderId="0" xfId="0" applyNumberFormat="1" applyFont="1">
      <alignment vertical="center"/>
    </xf>
    <xf numFmtId="49" fontId="6" fillId="0" borderId="0" xfId="0" applyNumberFormat="1" applyFont="1">
      <alignment vertical="center"/>
    </xf>
    <xf numFmtId="49" fontId="5" fillId="0" borderId="0" xfId="0" applyNumberFormat="1" applyFont="1" applyAlignment="1">
      <alignment horizontal="left" vertical="top" wrapText="1"/>
    </xf>
    <xf numFmtId="49" fontId="5" fillId="0" borderId="0" xfId="0" applyNumberFormat="1" applyFont="1" applyAlignment="1">
      <alignment horizontal="center" vertical="top" wrapText="1"/>
    </xf>
    <xf numFmtId="49" fontId="24" fillId="0" borderId="0" xfId="0" applyNumberFormat="1" applyFont="1" applyAlignment="1">
      <alignment horizontal="center" vertical="center"/>
    </xf>
    <xf numFmtId="49" fontId="6" fillId="0" borderId="15" xfId="0" applyNumberFormat="1" applyFont="1" applyBorder="1" applyAlignment="1">
      <alignment horizontal="center" vertical="center"/>
    </xf>
    <xf numFmtId="49" fontId="26" fillId="2" borderId="12" xfId="0" applyNumberFormat="1" applyFont="1" applyFill="1" applyBorder="1" applyAlignment="1" applyProtection="1">
      <alignment horizontal="left" vertical="center"/>
      <protection locked="0"/>
    </xf>
    <xf numFmtId="49" fontId="26" fillId="2" borderId="20" xfId="0" applyNumberFormat="1" applyFont="1" applyFill="1" applyBorder="1" applyAlignment="1" applyProtection="1">
      <alignment horizontal="left" vertical="center"/>
      <protection locked="0"/>
    </xf>
    <xf numFmtId="49" fontId="0" fillId="0" borderId="0" xfId="0" applyNumberFormat="1" applyBorder="1" applyAlignment="1">
      <alignment vertical="center"/>
    </xf>
    <xf numFmtId="49" fontId="0" fillId="0" borderId="0" xfId="0" applyNumberFormat="1" applyFill="1">
      <alignment vertical="center"/>
    </xf>
    <xf numFmtId="0" fontId="31" fillId="0" borderId="0" xfId="0" applyFont="1" applyFill="1" applyAlignment="1">
      <alignment horizontal="left" vertical="center"/>
    </xf>
    <xf numFmtId="0" fontId="32" fillId="0" borderId="0" xfId="0" applyFont="1" applyFill="1" applyAlignment="1">
      <alignment horizontal="left" vertical="center"/>
    </xf>
    <xf numFmtId="31" fontId="33" fillId="0" borderId="0" xfId="0" applyNumberFormat="1" applyFont="1" applyFill="1" applyAlignment="1">
      <alignment horizontal="left" vertical="center"/>
    </xf>
    <xf numFmtId="0" fontId="33" fillId="0" borderId="0" xfId="0" applyFont="1" applyFill="1" applyAlignment="1">
      <alignment horizontal="left" vertical="center"/>
    </xf>
    <xf numFmtId="0" fontId="34" fillId="0" borderId="0" xfId="0" applyFont="1" applyFill="1" applyAlignment="1">
      <alignment horizontal="left" vertical="center"/>
    </xf>
    <xf numFmtId="49" fontId="34" fillId="0" borderId="0" xfId="0" applyNumberFormat="1" applyFont="1" applyFill="1" applyAlignment="1">
      <alignment horizontal="left" vertical="center"/>
    </xf>
    <xf numFmtId="49" fontId="8" fillId="0" borderId="10" xfId="0" applyNumberFormat="1" applyFont="1" applyBorder="1" applyAlignment="1">
      <alignment horizontal="left" vertical="center"/>
    </xf>
    <xf numFmtId="49" fontId="6" fillId="2" borderId="67" xfId="0" applyNumberFormat="1" applyFont="1" applyFill="1" applyBorder="1" applyAlignment="1" applyProtection="1">
      <alignment horizontal="left" vertical="center"/>
      <protection locked="0"/>
    </xf>
    <xf numFmtId="49" fontId="6" fillId="2" borderId="6" xfId="0" applyNumberFormat="1" applyFont="1" applyFill="1" applyBorder="1" applyAlignment="1" applyProtection="1">
      <alignment horizontal="left" vertical="center"/>
      <protection locked="0"/>
    </xf>
    <xf numFmtId="49" fontId="6" fillId="2" borderId="7" xfId="0" applyNumberFormat="1" applyFont="1" applyFill="1" applyBorder="1" applyAlignment="1" applyProtection="1">
      <alignment horizontal="left" vertical="center"/>
      <protection locked="0"/>
    </xf>
    <xf numFmtId="49" fontId="8" fillId="0" borderId="35" xfId="0" applyNumberFormat="1" applyFont="1" applyBorder="1" applyAlignment="1">
      <alignment horizontal="center" vertical="center"/>
    </xf>
    <xf numFmtId="49" fontId="8" fillId="0" borderId="38" xfId="0" applyNumberFormat="1" applyFont="1" applyBorder="1" applyAlignment="1">
      <alignment horizontal="center" vertical="center"/>
    </xf>
    <xf numFmtId="49" fontId="8" fillId="0" borderId="5" xfId="0" applyNumberFormat="1" applyFont="1" applyBorder="1" applyAlignment="1">
      <alignment horizontal="center" vertical="center"/>
    </xf>
    <xf numFmtId="49" fontId="8" fillId="0" borderId="9" xfId="0" applyNumberFormat="1" applyFont="1" applyBorder="1" applyAlignment="1">
      <alignment horizontal="center" vertical="center"/>
    </xf>
    <xf numFmtId="49" fontId="6" fillId="2" borderId="68" xfId="0" applyNumberFormat="1" applyFont="1" applyFill="1" applyBorder="1" applyAlignment="1" applyProtection="1">
      <alignment horizontal="left" vertical="center"/>
      <protection locked="0"/>
    </xf>
    <xf numFmtId="49" fontId="6" fillId="2" borderId="38" xfId="0" applyNumberFormat="1" applyFont="1" applyFill="1" applyBorder="1" applyAlignment="1" applyProtection="1">
      <alignment horizontal="left" vertical="center"/>
      <protection locked="0"/>
    </xf>
    <xf numFmtId="49" fontId="6" fillId="2" borderId="41" xfId="0" applyNumberFormat="1" applyFont="1" applyFill="1" applyBorder="1" applyAlignment="1" applyProtection="1">
      <alignment horizontal="left" vertical="center"/>
      <protection locked="0"/>
    </xf>
    <xf numFmtId="49" fontId="7" fillId="0" borderId="0" xfId="0" applyNumberFormat="1" applyFont="1" applyAlignment="1">
      <alignment horizontal="right" vertical="top" wrapText="1"/>
    </xf>
    <xf numFmtId="49" fontId="8" fillId="0" borderId="0" xfId="0" applyNumberFormat="1" applyFont="1" applyBorder="1" applyAlignment="1">
      <alignment horizontal="left" vertical="center" shrinkToFit="1"/>
    </xf>
    <xf numFmtId="49" fontId="4" fillId="2" borderId="5" xfId="0" applyNumberFormat="1" applyFont="1" applyFill="1" applyBorder="1" applyAlignment="1" applyProtection="1">
      <alignment horizontal="left" vertical="top" wrapText="1"/>
      <protection locked="0"/>
    </xf>
    <xf numFmtId="49" fontId="4" fillId="2" borderId="6" xfId="0" applyNumberFormat="1" applyFont="1" applyFill="1" applyBorder="1" applyAlignment="1" applyProtection="1">
      <alignment horizontal="left" vertical="top" wrapText="1"/>
      <protection locked="0"/>
    </xf>
    <xf numFmtId="49" fontId="4" fillId="2" borderId="7" xfId="0" applyNumberFormat="1" applyFont="1" applyFill="1" applyBorder="1" applyAlignment="1" applyProtection="1">
      <alignment horizontal="left" vertical="top" wrapText="1"/>
      <protection locked="0"/>
    </xf>
    <xf numFmtId="49" fontId="4" fillId="2" borderId="9" xfId="0" applyNumberFormat="1" applyFont="1" applyFill="1" applyBorder="1" applyAlignment="1" applyProtection="1">
      <alignment horizontal="left" vertical="top" wrapText="1"/>
      <protection locked="0"/>
    </xf>
    <xf numFmtId="49" fontId="4" fillId="2" borderId="10" xfId="0" applyNumberFormat="1" applyFont="1" applyFill="1" applyBorder="1" applyAlignment="1" applyProtection="1">
      <alignment horizontal="left" vertical="top" wrapText="1"/>
      <protection locked="0"/>
    </xf>
    <xf numFmtId="49" fontId="4" fillId="2" borderId="11" xfId="0" applyNumberFormat="1" applyFont="1" applyFill="1" applyBorder="1" applyAlignment="1" applyProtection="1">
      <alignment horizontal="left" vertical="top" wrapText="1"/>
      <protection locked="0"/>
    </xf>
    <xf numFmtId="49" fontId="14" fillId="2" borderId="20" xfId="0" applyNumberFormat="1" applyFont="1" applyFill="1" applyBorder="1" applyAlignment="1" applyProtection="1">
      <alignment horizontal="left" vertical="center" wrapText="1"/>
      <protection locked="0"/>
    </xf>
    <xf numFmtId="49" fontId="26" fillId="2" borderId="20" xfId="0" applyNumberFormat="1" applyFont="1" applyFill="1" applyBorder="1" applyAlignment="1" applyProtection="1">
      <alignment horizontal="left" vertical="center"/>
      <protection locked="0"/>
    </xf>
    <xf numFmtId="49" fontId="26" fillId="2" borderId="21" xfId="0" applyNumberFormat="1" applyFont="1" applyFill="1" applyBorder="1" applyAlignment="1" applyProtection="1">
      <alignment horizontal="left" vertical="center"/>
      <protection locked="0"/>
    </xf>
    <xf numFmtId="49" fontId="13" fillId="0" borderId="17" xfId="0" applyNumberFormat="1" applyFont="1" applyBorder="1" applyAlignment="1">
      <alignment horizontal="center" vertical="center"/>
    </xf>
    <xf numFmtId="49" fontId="13" fillId="0" borderId="12" xfId="0" applyNumberFormat="1" applyFont="1" applyBorder="1" applyAlignment="1">
      <alignment horizontal="center" vertical="center"/>
    </xf>
    <xf numFmtId="49" fontId="26" fillId="2" borderId="12" xfId="0" applyNumberFormat="1" applyFont="1" applyFill="1" applyBorder="1" applyAlignment="1" applyProtection="1">
      <alignment horizontal="left" vertical="center"/>
      <protection locked="0"/>
    </xf>
    <xf numFmtId="49" fontId="14" fillId="2" borderId="12" xfId="0" applyNumberFormat="1" applyFont="1" applyFill="1" applyBorder="1" applyAlignment="1" applyProtection="1">
      <alignment horizontal="left" vertical="center" wrapText="1"/>
      <protection locked="0"/>
    </xf>
    <xf numFmtId="49" fontId="26" fillId="2" borderId="18" xfId="0" applyNumberFormat="1" applyFont="1" applyFill="1" applyBorder="1" applyAlignment="1" applyProtection="1">
      <alignment horizontal="left" vertical="center"/>
      <protection locked="0"/>
    </xf>
    <xf numFmtId="49" fontId="13" fillId="0" borderId="19" xfId="0" applyNumberFormat="1" applyFont="1" applyBorder="1" applyAlignment="1">
      <alignment horizontal="center" vertical="center"/>
    </xf>
    <xf numFmtId="49" fontId="13" fillId="0" borderId="20" xfId="0" applyNumberFormat="1" applyFont="1" applyBorder="1" applyAlignment="1">
      <alignment horizontal="center" vertical="center"/>
    </xf>
    <xf numFmtId="49" fontId="6" fillId="0" borderId="15" xfId="0" applyNumberFormat="1" applyFont="1" applyBorder="1" applyAlignment="1">
      <alignment horizontal="center" vertical="center"/>
    </xf>
    <xf numFmtId="49" fontId="6" fillId="0" borderId="16" xfId="0" applyNumberFormat="1" applyFont="1" applyBorder="1" applyAlignment="1">
      <alignment horizontal="center" vertical="center"/>
    </xf>
    <xf numFmtId="49" fontId="5" fillId="2" borderId="5" xfId="0" applyNumberFormat="1" applyFont="1" applyFill="1" applyBorder="1" applyAlignment="1" applyProtection="1">
      <alignment horizontal="left" vertical="top" wrapText="1"/>
      <protection locked="0"/>
    </xf>
    <xf numFmtId="49" fontId="5" fillId="2" borderId="6" xfId="0" applyNumberFormat="1" applyFont="1" applyFill="1" applyBorder="1" applyAlignment="1" applyProtection="1">
      <alignment horizontal="left" vertical="top" wrapText="1"/>
      <protection locked="0"/>
    </xf>
    <xf numFmtId="49" fontId="5" fillId="2" borderId="7" xfId="0" applyNumberFormat="1" applyFont="1" applyFill="1" applyBorder="1" applyAlignment="1" applyProtection="1">
      <alignment horizontal="left" vertical="top" wrapText="1"/>
      <protection locked="0"/>
    </xf>
    <xf numFmtId="49" fontId="5" fillId="2" borderId="1" xfId="0" applyNumberFormat="1" applyFont="1" applyFill="1" applyBorder="1" applyAlignment="1" applyProtection="1">
      <alignment horizontal="left" vertical="top" wrapText="1"/>
      <protection locked="0"/>
    </xf>
    <xf numFmtId="49" fontId="5" fillId="2" borderId="0" xfId="0" applyNumberFormat="1" applyFont="1" applyFill="1" applyBorder="1" applyAlignment="1" applyProtection="1">
      <alignment horizontal="left" vertical="top" wrapText="1"/>
      <protection locked="0"/>
    </xf>
    <xf numFmtId="49" fontId="5" fillId="2" borderId="8" xfId="0" applyNumberFormat="1" applyFont="1" applyFill="1" applyBorder="1" applyAlignment="1" applyProtection="1">
      <alignment horizontal="left" vertical="top" wrapText="1"/>
      <protection locked="0"/>
    </xf>
    <xf numFmtId="49" fontId="5" fillId="2" borderId="9" xfId="0" applyNumberFormat="1" applyFont="1" applyFill="1" applyBorder="1" applyAlignment="1" applyProtection="1">
      <alignment horizontal="left" vertical="top" wrapText="1"/>
      <protection locked="0"/>
    </xf>
    <xf numFmtId="49" fontId="5" fillId="2" borderId="10" xfId="0" applyNumberFormat="1" applyFont="1" applyFill="1" applyBorder="1" applyAlignment="1" applyProtection="1">
      <alignment horizontal="left" vertical="top" wrapText="1"/>
      <protection locked="0"/>
    </xf>
    <xf numFmtId="49" fontId="5" fillId="2" borderId="11" xfId="0" applyNumberFormat="1" applyFont="1" applyFill="1" applyBorder="1" applyAlignment="1" applyProtection="1">
      <alignment horizontal="left" vertical="top" wrapText="1"/>
      <protection locked="0"/>
    </xf>
    <xf numFmtId="49" fontId="8" fillId="0" borderId="65" xfId="0" applyNumberFormat="1" applyFont="1" applyBorder="1" applyAlignment="1">
      <alignment horizontal="center" vertical="center"/>
    </xf>
    <xf numFmtId="49" fontId="8" fillId="0" borderId="64" xfId="0" applyNumberFormat="1" applyFont="1" applyBorder="1" applyAlignment="1">
      <alignment horizontal="center" vertical="center"/>
    </xf>
    <xf numFmtId="49" fontId="8" fillId="0" borderId="56" xfId="0" applyNumberFormat="1" applyFont="1" applyBorder="1" applyAlignment="1">
      <alignment horizontal="center" vertical="center"/>
    </xf>
    <xf numFmtId="49" fontId="8" fillId="0" borderId="53" xfId="0" applyNumberFormat="1" applyFont="1" applyBorder="1" applyAlignment="1">
      <alignment horizontal="center" vertical="center"/>
    </xf>
    <xf numFmtId="49" fontId="8" fillId="0" borderId="66" xfId="0" applyNumberFormat="1" applyFont="1" applyBorder="1" applyAlignment="1">
      <alignment horizontal="center" vertical="center"/>
    </xf>
    <xf numFmtId="49" fontId="8" fillId="0" borderId="23" xfId="0" applyNumberFormat="1" applyFont="1" applyBorder="1" applyAlignment="1">
      <alignment horizontal="center" vertical="center"/>
    </xf>
    <xf numFmtId="49" fontId="8" fillId="0" borderId="10" xfId="0" applyNumberFormat="1" applyFont="1" applyBorder="1" applyAlignment="1">
      <alignment horizontal="left" vertical="center" shrinkToFit="1"/>
    </xf>
    <xf numFmtId="49" fontId="5" fillId="2" borderId="0" xfId="0" applyNumberFormat="1" applyFont="1" applyFill="1" applyAlignment="1" applyProtection="1">
      <alignment horizontal="left" vertical="top" wrapText="1"/>
      <protection locked="0"/>
    </xf>
    <xf numFmtId="49" fontId="6" fillId="0" borderId="14" xfId="0" applyNumberFormat="1" applyFont="1" applyBorder="1" applyAlignment="1">
      <alignment horizontal="center" vertical="center"/>
    </xf>
    <xf numFmtId="49" fontId="4" fillId="2" borderId="2" xfId="0" applyNumberFormat="1" applyFont="1" applyFill="1" applyBorder="1" applyAlignment="1" applyProtection="1">
      <alignment horizontal="left" vertical="center"/>
      <protection locked="0"/>
    </xf>
    <xf numFmtId="49" fontId="4" fillId="2" borderId="3" xfId="0" applyNumberFormat="1" applyFont="1" applyFill="1" applyBorder="1" applyAlignment="1" applyProtection="1">
      <alignment horizontal="left" vertical="center"/>
      <protection locked="0"/>
    </xf>
    <xf numFmtId="49" fontId="4" fillId="2" borderId="4" xfId="0" applyNumberFormat="1" applyFont="1" applyFill="1" applyBorder="1" applyAlignment="1" applyProtection="1">
      <alignment horizontal="left" vertical="center"/>
      <protection locked="0"/>
    </xf>
    <xf numFmtId="49" fontId="5" fillId="2" borderId="2" xfId="0" applyNumberFormat="1" applyFont="1" applyFill="1" applyBorder="1" applyAlignment="1" applyProtection="1">
      <alignment horizontal="left" vertical="center"/>
      <protection locked="0"/>
    </xf>
    <xf numFmtId="49" fontId="5" fillId="2" borderId="3" xfId="0" applyNumberFormat="1" applyFont="1" applyFill="1" applyBorder="1" applyAlignment="1" applyProtection="1">
      <alignment horizontal="left" vertical="center"/>
      <protection locked="0"/>
    </xf>
    <xf numFmtId="49" fontId="5" fillId="2" borderId="4" xfId="0" applyNumberFormat="1" applyFont="1" applyFill="1" applyBorder="1" applyAlignment="1" applyProtection="1">
      <alignment horizontal="left" vertical="center"/>
      <protection locked="0"/>
    </xf>
    <xf numFmtId="49" fontId="8" fillId="0" borderId="0" xfId="0" applyNumberFormat="1" applyFont="1" applyAlignment="1">
      <alignment horizontal="center" vertical="center"/>
    </xf>
    <xf numFmtId="178" fontId="4" fillId="2" borderId="2" xfId="0" applyNumberFormat="1" applyFont="1" applyFill="1" applyBorder="1" applyAlignment="1" applyProtection="1">
      <alignment horizontal="left" vertical="center"/>
      <protection locked="0"/>
    </xf>
    <xf numFmtId="178" fontId="4" fillId="2" borderId="3" xfId="0" applyNumberFormat="1" applyFont="1" applyFill="1" applyBorder="1" applyAlignment="1" applyProtection="1">
      <alignment horizontal="left" vertical="center"/>
      <protection locked="0"/>
    </xf>
    <xf numFmtId="178" fontId="4" fillId="2" borderId="4" xfId="0" applyNumberFormat="1" applyFont="1" applyFill="1" applyBorder="1" applyAlignment="1" applyProtection="1">
      <alignment horizontal="left" vertical="center"/>
      <protection locked="0"/>
    </xf>
    <xf numFmtId="49" fontId="25" fillId="0" borderId="0" xfId="0" applyNumberFormat="1" applyFont="1" applyAlignment="1">
      <alignment horizontal="center" vertical="center"/>
    </xf>
    <xf numFmtId="49" fontId="8" fillId="0" borderId="0" xfId="0" applyNumberFormat="1" applyFont="1" applyAlignment="1">
      <alignment horizontal="left" vertical="center"/>
    </xf>
    <xf numFmtId="0" fontId="4" fillId="0" borderId="49" xfId="0" applyFont="1" applyBorder="1" applyAlignment="1">
      <alignment horizontal="left" vertical="center"/>
    </xf>
    <xf numFmtId="0" fontId="4" fillId="0" borderId="36" xfId="0" applyFont="1" applyBorder="1" applyAlignment="1">
      <alignment horizontal="left" vertical="center"/>
    </xf>
    <xf numFmtId="6" fontId="4" fillId="0" borderId="59" xfId="1" applyFont="1" applyBorder="1" applyAlignment="1">
      <alignment horizontal="center" vertical="center"/>
    </xf>
    <xf numFmtId="6" fontId="4" fillId="0" borderId="36" xfId="1" applyFont="1" applyBorder="1" applyAlignment="1">
      <alignment horizontal="center" vertical="center"/>
    </xf>
    <xf numFmtId="6" fontId="4" fillId="0" borderId="40" xfId="1" applyFont="1" applyBorder="1" applyAlignment="1">
      <alignment horizontal="center" vertical="center"/>
    </xf>
    <xf numFmtId="6" fontId="4" fillId="0" borderId="42" xfId="1" applyFont="1" applyBorder="1" applyAlignment="1">
      <alignment horizontal="center" vertical="center"/>
    </xf>
    <xf numFmtId="0" fontId="8" fillId="0" borderId="0" xfId="0" applyFont="1" applyAlignment="1">
      <alignment horizontal="left" vertical="center" wrapText="1"/>
    </xf>
    <xf numFmtId="0" fontId="15" fillId="0" borderId="0" xfId="0" applyFont="1" applyAlignment="1">
      <alignment horizontal="center" vertical="center"/>
    </xf>
    <xf numFmtId="0" fontId="12" fillId="3" borderId="52" xfId="0" applyFont="1" applyFill="1" applyBorder="1" applyAlignment="1">
      <alignment horizontal="left" vertical="center"/>
    </xf>
    <xf numFmtId="0" fontId="12" fillId="3" borderId="53" xfId="0" applyFont="1" applyFill="1" applyBorder="1" applyAlignment="1">
      <alignment horizontal="left" vertical="center"/>
    </xf>
    <xf numFmtId="0" fontId="12" fillId="3" borderId="49" xfId="0" applyFont="1" applyFill="1" applyBorder="1" applyAlignment="1">
      <alignment horizontal="left" vertical="center"/>
    </xf>
    <xf numFmtId="0" fontId="12" fillId="3" borderId="36" xfId="0" applyFont="1" applyFill="1" applyBorder="1" applyAlignment="1">
      <alignment horizontal="left" vertical="center"/>
    </xf>
    <xf numFmtId="6" fontId="0" fillId="3" borderId="54" xfId="1" applyFont="1" applyFill="1" applyBorder="1" applyAlignment="1">
      <alignment horizontal="center" vertical="center"/>
    </xf>
    <xf numFmtId="6" fontId="0" fillId="3" borderId="53" xfId="1" applyFont="1" applyFill="1" applyBorder="1" applyAlignment="1">
      <alignment horizontal="center" vertical="center"/>
    </xf>
    <xf numFmtId="6" fontId="0" fillId="3" borderId="42" xfId="1" applyFont="1" applyFill="1" applyBorder="1" applyAlignment="1">
      <alignment horizontal="center" vertical="center"/>
    </xf>
    <xf numFmtId="6" fontId="0" fillId="3" borderId="36" xfId="1" applyFont="1" applyFill="1" applyBorder="1" applyAlignment="1">
      <alignment horizontal="center" vertical="center"/>
    </xf>
    <xf numFmtId="0" fontId="12" fillId="4" borderId="5" xfId="0" applyFont="1" applyFill="1" applyBorder="1" applyAlignment="1">
      <alignment horizontal="left" vertical="center"/>
    </xf>
    <xf numFmtId="0" fontId="12" fillId="4" borderId="6" xfId="0" applyFont="1" applyFill="1" applyBorder="1" applyAlignment="1">
      <alignment horizontal="left" vertical="center"/>
    </xf>
    <xf numFmtId="0" fontId="12" fillId="4" borderId="22" xfId="0" applyFont="1" applyFill="1" applyBorder="1" applyAlignment="1">
      <alignment horizontal="left" vertical="center"/>
    </xf>
    <xf numFmtId="0" fontId="12" fillId="4" borderId="23" xfId="0" applyFont="1" applyFill="1" applyBorder="1" applyAlignment="1">
      <alignment horizontal="left" vertical="center"/>
    </xf>
    <xf numFmtId="6" fontId="18" fillId="4" borderId="27" xfId="1" applyFont="1" applyFill="1" applyBorder="1" applyAlignment="1">
      <alignment horizontal="center" vertical="center"/>
    </xf>
    <xf numFmtId="6" fontId="18" fillId="4" borderId="6" xfId="1" applyFont="1" applyFill="1" applyBorder="1" applyAlignment="1">
      <alignment horizontal="center" vertical="center"/>
    </xf>
    <xf numFmtId="6" fontId="18" fillId="4" borderId="7" xfId="1" applyFont="1" applyFill="1" applyBorder="1" applyAlignment="1">
      <alignment horizontal="center" vertical="center"/>
    </xf>
    <xf numFmtId="6" fontId="18" fillId="4" borderId="58" xfId="1" applyFont="1" applyFill="1" applyBorder="1" applyAlignment="1">
      <alignment horizontal="center" vertical="center"/>
    </xf>
    <xf numFmtId="6" fontId="18" fillId="4" borderId="23" xfId="1" applyFont="1" applyFill="1" applyBorder="1" applyAlignment="1">
      <alignment horizontal="center" vertical="center"/>
    </xf>
    <xf numFmtId="6" fontId="18" fillId="4" borderId="24" xfId="1" applyFont="1" applyFill="1" applyBorder="1" applyAlignment="1">
      <alignment horizontal="center" vertical="center"/>
    </xf>
    <xf numFmtId="49" fontId="10" fillId="2" borderId="49" xfId="0" applyNumberFormat="1" applyFont="1" applyFill="1" applyBorder="1" applyAlignment="1" applyProtection="1">
      <alignment horizontal="left" vertical="center"/>
      <protection locked="0"/>
    </xf>
    <xf numFmtId="49" fontId="10" fillId="2" borderId="36" xfId="0" applyNumberFormat="1" applyFont="1" applyFill="1" applyBorder="1" applyAlignment="1" applyProtection="1">
      <alignment horizontal="left" vertical="center"/>
      <protection locked="0"/>
    </xf>
    <xf numFmtId="49" fontId="10" fillId="2" borderId="42" xfId="0" applyNumberFormat="1" applyFont="1" applyFill="1" applyBorder="1" applyAlignment="1" applyProtection="1">
      <alignment horizontal="left" vertical="center"/>
      <protection locked="0"/>
    </xf>
    <xf numFmtId="49" fontId="10" fillId="2" borderId="50" xfId="0" applyNumberFormat="1" applyFont="1" applyFill="1" applyBorder="1" applyAlignment="1" applyProtection="1">
      <alignment horizontal="left" vertical="center"/>
      <protection locked="0"/>
    </xf>
    <xf numFmtId="176" fontId="5" fillId="2" borderId="42" xfId="0" applyNumberFormat="1" applyFont="1" applyFill="1" applyBorder="1" applyAlignment="1" applyProtection="1">
      <alignment horizontal="center" vertical="center"/>
      <protection locked="0"/>
    </xf>
    <xf numFmtId="176" fontId="5" fillId="2" borderId="36" xfId="0" applyNumberFormat="1" applyFont="1" applyFill="1" applyBorder="1" applyAlignment="1" applyProtection="1">
      <alignment horizontal="center" vertical="center"/>
      <protection locked="0"/>
    </xf>
    <xf numFmtId="176" fontId="5" fillId="2" borderId="40" xfId="0" applyNumberFormat="1" applyFont="1" applyFill="1" applyBorder="1" applyAlignment="1" applyProtection="1">
      <alignment horizontal="center" vertical="center"/>
      <protection locked="0"/>
    </xf>
    <xf numFmtId="176" fontId="5" fillId="2" borderId="47" xfId="0" applyNumberFormat="1" applyFont="1" applyFill="1" applyBorder="1" applyAlignment="1" applyProtection="1">
      <alignment horizontal="center" vertical="center"/>
      <protection locked="0"/>
    </xf>
    <xf numFmtId="176" fontId="5" fillId="2" borderId="23" xfId="0" applyNumberFormat="1" applyFont="1" applyFill="1" applyBorder="1" applyAlignment="1" applyProtection="1">
      <alignment horizontal="center" vertical="center"/>
      <protection locked="0"/>
    </xf>
    <xf numFmtId="176" fontId="5" fillId="2" borderId="24" xfId="0" applyNumberFormat="1" applyFont="1" applyFill="1" applyBorder="1" applyAlignment="1" applyProtection="1">
      <alignment horizontal="center" vertical="center"/>
      <protection locked="0"/>
    </xf>
    <xf numFmtId="49" fontId="10" fillId="2" borderId="22" xfId="0" applyNumberFormat="1" applyFont="1" applyFill="1" applyBorder="1" applyAlignment="1" applyProtection="1">
      <alignment horizontal="left" vertical="center"/>
      <protection locked="0"/>
    </xf>
    <xf numFmtId="49" fontId="10" fillId="2" borderId="23" xfId="0" applyNumberFormat="1" applyFont="1" applyFill="1" applyBorder="1" applyAlignment="1" applyProtection="1">
      <alignment horizontal="left" vertical="center"/>
      <protection locked="0"/>
    </xf>
    <xf numFmtId="49" fontId="9" fillId="2" borderId="49" xfId="0" applyNumberFormat="1" applyFont="1" applyFill="1" applyBorder="1" applyAlignment="1" applyProtection="1">
      <alignment horizontal="left" vertical="center"/>
      <protection locked="0"/>
    </xf>
    <xf numFmtId="49" fontId="9" fillId="2" borderId="36" xfId="0" applyNumberFormat="1" applyFont="1" applyFill="1" applyBorder="1" applyAlignment="1" applyProtection="1">
      <alignment horizontal="left" vertical="center"/>
      <protection locked="0"/>
    </xf>
    <xf numFmtId="0" fontId="3" fillId="5" borderId="5" xfId="0" applyFont="1" applyFill="1" applyBorder="1" applyAlignment="1">
      <alignment horizontal="left" vertical="center"/>
    </xf>
    <xf numFmtId="0" fontId="3" fillId="5" borderId="6" xfId="0" applyFont="1" applyFill="1" applyBorder="1" applyAlignment="1">
      <alignment horizontal="left" vertical="center"/>
    </xf>
    <xf numFmtId="0" fontId="3" fillId="5" borderId="60" xfId="0" applyFont="1" applyFill="1" applyBorder="1" applyAlignment="1">
      <alignment horizontal="left" vertical="center"/>
    </xf>
    <xf numFmtId="0" fontId="3" fillId="5" borderId="22" xfId="0" applyFont="1" applyFill="1" applyBorder="1" applyAlignment="1">
      <alignment horizontal="left" vertical="center"/>
    </xf>
    <xf numFmtId="0" fontId="3" fillId="5" borderId="23" xfId="0" applyFont="1" applyFill="1" applyBorder="1" applyAlignment="1">
      <alignment horizontal="left" vertical="center"/>
    </xf>
    <xf numFmtId="0" fontId="3" fillId="5" borderId="48" xfId="0" applyFont="1" applyFill="1" applyBorder="1" applyAlignment="1">
      <alignment horizontal="left" vertical="center"/>
    </xf>
    <xf numFmtId="0" fontId="11" fillId="5" borderId="61" xfId="0" applyFont="1" applyFill="1" applyBorder="1" applyAlignment="1">
      <alignment horizontal="center" vertical="center"/>
    </xf>
    <xf numFmtId="0" fontId="11" fillId="5" borderId="6" xfId="0" applyFont="1" applyFill="1" applyBorder="1" applyAlignment="1">
      <alignment horizontal="center" vertical="center"/>
    </xf>
    <xf numFmtId="0" fontId="11" fillId="5" borderId="60" xfId="0" applyFont="1" applyFill="1" applyBorder="1" applyAlignment="1">
      <alignment horizontal="center" vertical="center"/>
    </xf>
    <xf numFmtId="0" fontId="11" fillId="5" borderId="47" xfId="0" applyFont="1" applyFill="1" applyBorder="1" applyAlignment="1">
      <alignment horizontal="center" vertical="center"/>
    </xf>
    <xf numFmtId="0" fontId="11" fillId="5" borderId="23" xfId="0" applyFont="1" applyFill="1" applyBorder="1" applyAlignment="1">
      <alignment horizontal="center" vertical="center"/>
    </xf>
    <xf numFmtId="0" fontId="11" fillId="5" borderId="48" xfId="0" applyFont="1" applyFill="1" applyBorder="1" applyAlignment="1">
      <alignment horizontal="center" vertical="center"/>
    </xf>
    <xf numFmtId="6" fontId="0" fillId="5" borderId="61" xfId="1" applyFont="1" applyFill="1" applyBorder="1" applyAlignment="1">
      <alignment horizontal="center" vertical="center"/>
    </xf>
    <xf numFmtId="6" fontId="0" fillId="5" borderId="6" xfId="1" applyFont="1" applyFill="1" applyBorder="1" applyAlignment="1">
      <alignment horizontal="center" vertical="center"/>
    </xf>
    <xf numFmtId="6" fontId="0" fillId="5" borderId="7" xfId="1" applyFont="1" applyFill="1" applyBorder="1" applyAlignment="1">
      <alignment horizontal="center" vertical="center"/>
    </xf>
    <xf numFmtId="6" fontId="0" fillId="5" borderId="47" xfId="1" applyFont="1" applyFill="1" applyBorder="1" applyAlignment="1">
      <alignment horizontal="center" vertical="center"/>
    </xf>
    <xf numFmtId="6" fontId="0" fillId="5" borderId="23" xfId="1" applyFont="1" applyFill="1" applyBorder="1" applyAlignment="1">
      <alignment horizontal="center" vertical="center"/>
    </xf>
    <xf numFmtId="6" fontId="0" fillId="5" borderId="24" xfId="1" applyFont="1" applyFill="1" applyBorder="1" applyAlignment="1">
      <alignment horizontal="center" vertical="center"/>
    </xf>
    <xf numFmtId="0" fontId="15" fillId="0" borderId="0" xfId="0" applyFont="1" applyAlignment="1">
      <alignment horizontal="center" wrapText="1"/>
    </xf>
    <xf numFmtId="0" fontId="15" fillId="0" borderId="10" xfId="0" applyFont="1" applyBorder="1" applyAlignment="1">
      <alignment horizontal="center" wrapText="1"/>
    </xf>
    <xf numFmtId="0" fontId="10" fillId="0" borderId="2" xfId="0" applyFont="1" applyBorder="1" applyAlignment="1">
      <alignment horizontal="center" vertical="top" wrapText="1"/>
    </xf>
    <xf numFmtId="0" fontId="10" fillId="0" borderId="3" xfId="0" applyFont="1" applyBorder="1" applyAlignment="1">
      <alignment horizontal="center" vertical="top" wrapText="1"/>
    </xf>
    <xf numFmtId="0" fontId="10" fillId="2" borderId="26" xfId="0" applyFont="1" applyFill="1" applyBorder="1" applyAlignment="1" applyProtection="1">
      <alignment horizontal="center" vertical="top" wrapText="1"/>
      <protection locked="0"/>
    </xf>
    <xf numFmtId="0" fontId="10" fillId="2" borderId="3" xfId="0" applyFont="1" applyFill="1" applyBorder="1" applyAlignment="1" applyProtection="1">
      <alignment horizontal="center" vertical="top" wrapText="1"/>
      <protection locked="0"/>
    </xf>
    <xf numFmtId="0" fontId="10" fillId="0" borderId="43" xfId="0" applyFont="1" applyBorder="1" applyAlignment="1">
      <alignment horizontal="center" vertical="top" wrapText="1"/>
    </xf>
    <xf numFmtId="176" fontId="10" fillId="0" borderId="3" xfId="0" applyNumberFormat="1" applyFont="1" applyBorder="1" applyAlignment="1">
      <alignment horizontal="center" vertical="top" wrapText="1"/>
    </xf>
    <xf numFmtId="176" fontId="10" fillId="0" borderId="4" xfId="0" applyNumberFormat="1" applyFont="1" applyBorder="1" applyAlignment="1">
      <alignment horizontal="center" vertical="top" wrapText="1"/>
    </xf>
    <xf numFmtId="0" fontId="10" fillId="2" borderId="49" xfId="0" applyFont="1" applyFill="1" applyBorder="1" applyAlignment="1" applyProtection="1">
      <alignment horizontal="left" vertical="center" wrapText="1"/>
      <protection locked="0"/>
    </xf>
    <xf numFmtId="0" fontId="10" fillId="2" borderId="36" xfId="0" applyFont="1" applyFill="1" applyBorder="1" applyAlignment="1" applyProtection="1">
      <alignment horizontal="left" vertical="center" wrapText="1"/>
      <protection locked="0"/>
    </xf>
    <xf numFmtId="0" fontId="10" fillId="2" borderId="37" xfId="0" applyFont="1" applyFill="1" applyBorder="1" applyAlignment="1" applyProtection="1">
      <alignment horizontal="left" vertical="center" wrapText="1"/>
      <protection locked="0"/>
    </xf>
    <xf numFmtId="0" fontId="10" fillId="2" borderId="34" xfId="0" applyFont="1" applyFill="1" applyBorder="1" applyAlignment="1" applyProtection="1">
      <alignment horizontal="left" vertical="center" wrapText="1"/>
      <protection locked="0"/>
    </xf>
    <xf numFmtId="176" fontId="10" fillId="2" borderId="34" xfId="0" applyNumberFormat="1" applyFont="1" applyFill="1" applyBorder="1" applyAlignment="1" applyProtection="1">
      <alignment horizontal="center" vertical="center" wrapText="1"/>
      <protection locked="0"/>
    </xf>
    <xf numFmtId="176" fontId="10" fillId="2" borderId="36" xfId="0" applyNumberFormat="1" applyFont="1" applyFill="1" applyBorder="1" applyAlignment="1" applyProtection="1">
      <alignment horizontal="center" vertical="center" wrapText="1"/>
      <protection locked="0"/>
    </xf>
    <xf numFmtId="176" fontId="10" fillId="2" borderId="37" xfId="0" applyNumberFormat="1" applyFont="1" applyFill="1" applyBorder="1" applyAlignment="1" applyProtection="1">
      <alignment horizontal="center" vertical="center" wrapText="1"/>
      <protection locked="0"/>
    </xf>
    <xf numFmtId="0" fontId="10" fillId="2" borderId="34" xfId="0" applyFont="1" applyFill="1" applyBorder="1" applyAlignment="1" applyProtection="1">
      <alignment horizontal="center" vertical="center" wrapText="1"/>
      <protection locked="0"/>
    </xf>
    <xf numFmtId="0" fontId="10" fillId="2" borderId="37" xfId="0" applyFont="1" applyFill="1" applyBorder="1" applyAlignment="1" applyProtection="1">
      <alignment horizontal="center" vertical="center" wrapText="1"/>
      <protection locked="0"/>
    </xf>
    <xf numFmtId="176" fontId="10" fillId="0" borderId="12" xfId="0" applyNumberFormat="1" applyFont="1" applyBorder="1" applyAlignment="1">
      <alignment horizontal="center" vertical="center" wrapText="1"/>
    </xf>
    <xf numFmtId="176" fontId="10" fillId="0" borderId="18" xfId="0" applyNumberFormat="1"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0" xfId="0" applyFont="1" applyAlignment="1">
      <alignment horizontal="center" vertical="center" wrapText="1"/>
    </xf>
    <xf numFmtId="0" fontId="10" fillId="0" borderId="0"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29" xfId="0" applyFont="1" applyBorder="1" applyAlignment="1">
      <alignment horizontal="center" vertical="center" wrapText="1"/>
    </xf>
    <xf numFmtId="0" fontId="10" fillId="2" borderId="52" xfId="0" applyFont="1" applyFill="1" applyBorder="1" applyAlignment="1" applyProtection="1">
      <alignment horizontal="left" vertical="center" wrapText="1"/>
      <protection locked="0"/>
    </xf>
    <xf numFmtId="0" fontId="10" fillId="2" borderId="53" xfId="0" applyFont="1" applyFill="1" applyBorder="1" applyAlignment="1" applyProtection="1">
      <alignment horizontal="left" vertical="center" wrapText="1"/>
      <protection locked="0"/>
    </xf>
    <xf numFmtId="0" fontId="10" fillId="2" borderId="57" xfId="0" applyFont="1" applyFill="1" applyBorder="1" applyAlignment="1" applyProtection="1">
      <alignment horizontal="left" vertical="center" wrapText="1"/>
      <protection locked="0"/>
    </xf>
    <xf numFmtId="0" fontId="10" fillId="2" borderId="56" xfId="0" applyFont="1" applyFill="1" applyBorder="1" applyAlignment="1" applyProtection="1">
      <alignment horizontal="left" vertical="center" wrapText="1"/>
      <protection locked="0"/>
    </xf>
    <xf numFmtId="176" fontId="10" fillId="2" borderId="56" xfId="0" applyNumberFormat="1" applyFont="1" applyFill="1" applyBorder="1" applyAlignment="1" applyProtection="1">
      <alignment horizontal="center" vertical="center" wrapText="1"/>
      <protection locked="0"/>
    </xf>
    <xf numFmtId="176" fontId="10" fillId="2" borderId="53" xfId="0" applyNumberFormat="1" applyFont="1" applyFill="1" applyBorder="1" applyAlignment="1" applyProtection="1">
      <alignment horizontal="center" vertical="center" wrapText="1"/>
      <protection locked="0"/>
    </xf>
    <xf numFmtId="176" fontId="10" fillId="2" borderId="57" xfId="0" applyNumberFormat="1" applyFont="1" applyFill="1" applyBorder="1" applyAlignment="1" applyProtection="1">
      <alignment horizontal="center" vertical="center" wrapText="1"/>
      <protection locked="0"/>
    </xf>
    <xf numFmtId="0" fontId="10" fillId="2" borderId="56" xfId="0" applyFont="1" applyFill="1" applyBorder="1" applyAlignment="1" applyProtection="1">
      <alignment horizontal="center" vertical="center" wrapText="1"/>
      <protection locked="0"/>
    </xf>
    <xf numFmtId="0" fontId="10" fillId="2" borderId="57" xfId="0" applyFont="1" applyFill="1" applyBorder="1" applyAlignment="1" applyProtection="1">
      <alignment horizontal="center" vertical="center" wrapText="1"/>
      <protection locked="0"/>
    </xf>
    <xf numFmtId="176" fontId="10" fillId="0" borderId="13" xfId="0" applyNumberFormat="1" applyFont="1" applyBorder="1" applyAlignment="1">
      <alignment horizontal="center" vertical="center" wrapText="1"/>
    </xf>
    <xf numFmtId="176" fontId="10" fillId="0" borderId="31" xfId="0" applyNumberFormat="1" applyFont="1" applyBorder="1" applyAlignment="1">
      <alignment horizontal="center" vertical="center" wrapText="1"/>
    </xf>
    <xf numFmtId="0" fontId="10" fillId="0" borderId="25" xfId="0" applyFont="1" applyBorder="1" applyAlignment="1">
      <alignment horizontal="center" vertical="center" wrapText="1"/>
    </xf>
    <xf numFmtId="0" fontId="10" fillId="2" borderId="26" xfId="0" applyFont="1" applyFill="1" applyBorder="1" applyAlignment="1" applyProtection="1">
      <alignment horizontal="left" vertical="top" wrapText="1"/>
      <protection locked="0"/>
    </xf>
    <xf numFmtId="0" fontId="10" fillId="2" borderId="3" xfId="0" applyFont="1" applyFill="1" applyBorder="1" applyAlignment="1" applyProtection="1">
      <alignment horizontal="left" vertical="top" wrapText="1"/>
      <protection locked="0"/>
    </xf>
    <xf numFmtId="0" fontId="10" fillId="0" borderId="3" xfId="0" applyFont="1" applyBorder="1" applyAlignment="1" applyProtection="1">
      <alignment horizontal="center" vertical="top" wrapText="1"/>
      <protection locked="0"/>
    </xf>
    <xf numFmtId="0" fontId="10" fillId="0" borderId="62" xfId="0" applyFont="1" applyBorder="1" applyAlignment="1" applyProtection="1">
      <alignment horizontal="center" vertical="top" wrapText="1"/>
      <protection locked="0"/>
    </xf>
    <xf numFmtId="49" fontId="12" fillId="6" borderId="5" xfId="0" applyNumberFormat="1" applyFont="1" applyFill="1" applyBorder="1" applyAlignment="1">
      <alignment horizontal="center" vertical="center"/>
    </xf>
    <xf numFmtId="49" fontId="12" fillId="6" borderId="6" xfId="0" applyNumberFormat="1" applyFont="1" applyFill="1" applyBorder="1" applyAlignment="1">
      <alignment horizontal="center" vertical="center"/>
    </xf>
    <xf numFmtId="49" fontId="12" fillId="6" borderId="7" xfId="0" applyNumberFormat="1" applyFont="1" applyFill="1" applyBorder="1" applyAlignment="1">
      <alignment horizontal="center" vertical="center"/>
    </xf>
    <xf numFmtId="49" fontId="12" fillId="6" borderId="9" xfId="0" applyNumberFormat="1" applyFont="1" applyFill="1" applyBorder="1" applyAlignment="1">
      <alignment horizontal="center" vertical="center"/>
    </xf>
    <xf numFmtId="49" fontId="12" fillId="6" borderId="10" xfId="0" applyNumberFormat="1" applyFont="1" applyFill="1" applyBorder="1" applyAlignment="1">
      <alignment horizontal="center" vertical="center"/>
    </xf>
    <xf numFmtId="49" fontId="12" fillId="6" borderId="11" xfId="0" applyNumberFormat="1" applyFont="1" applyFill="1" applyBorder="1" applyAlignment="1">
      <alignment horizontal="center" vertical="center"/>
    </xf>
    <xf numFmtId="176" fontId="12" fillId="0" borderId="5" xfId="0" applyNumberFormat="1" applyFont="1" applyBorder="1" applyAlignment="1">
      <alignment horizontal="center" vertical="center"/>
    </xf>
    <xf numFmtId="176" fontId="12" fillId="0" borderId="6" xfId="0" applyNumberFormat="1" applyFont="1" applyBorder="1" applyAlignment="1">
      <alignment horizontal="center" vertical="center"/>
    </xf>
    <xf numFmtId="176" fontId="12" fillId="0" borderId="7" xfId="0" applyNumberFormat="1" applyFont="1" applyBorder="1" applyAlignment="1">
      <alignment horizontal="center" vertical="center"/>
    </xf>
    <xf numFmtId="176" fontId="12" fillId="0" borderId="9" xfId="0" applyNumberFormat="1" applyFont="1" applyBorder="1" applyAlignment="1">
      <alignment horizontal="center" vertical="center"/>
    </xf>
    <xf numFmtId="176" fontId="12" fillId="0" borderId="10" xfId="0" applyNumberFormat="1" applyFont="1" applyBorder="1" applyAlignment="1">
      <alignment horizontal="center" vertical="center"/>
    </xf>
    <xf numFmtId="176" fontId="12" fillId="0" borderId="11" xfId="0" applyNumberFormat="1" applyFont="1" applyBorder="1" applyAlignment="1">
      <alignment horizontal="center" vertical="center"/>
    </xf>
    <xf numFmtId="0" fontId="16" fillId="0" borderId="69" xfId="0" applyFont="1" applyFill="1" applyBorder="1" applyAlignment="1" applyProtection="1">
      <alignment horizontal="center" vertical="center" wrapText="1"/>
      <protection locked="0"/>
    </xf>
    <xf numFmtId="0" fontId="16" fillId="0" borderId="70" xfId="0" applyFont="1" applyFill="1" applyBorder="1" applyAlignment="1" applyProtection="1">
      <alignment horizontal="center" vertical="center" wrapText="1"/>
      <protection locked="0"/>
    </xf>
    <xf numFmtId="0" fontId="30" fillId="2" borderId="73" xfId="0" applyFont="1" applyFill="1" applyBorder="1" applyAlignment="1" applyProtection="1">
      <alignment horizontal="center" vertical="center" wrapText="1"/>
      <protection locked="0"/>
    </xf>
    <xf numFmtId="0" fontId="30" fillId="2" borderId="71" xfId="0" applyFont="1" applyFill="1" applyBorder="1" applyAlignment="1" applyProtection="1">
      <alignment horizontal="center" vertical="center" wrapText="1"/>
      <protection locked="0"/>
    </xf>
    <xf numFmtId="0" fontId="30" fillId="2" borderId="74" xfId="0" applyFont="1" applyFill="1" applyBorder="1" applyAlignment="1" applyProtection="1">
      <alignment horizontal="center" vertical="center" wrapText="1"/>
      <protection locked="0"/>
    </xf>
    <xf numFmtId="0" fontId="30" fillId="2" borderId="72" xfId="0" applyFont="1" applyFill="1" applyBorder="1" applyAlignment="1" applyProtection="1">
      <alignment horizontal="center" vertical="center" wrapText="1"/>
      <protection locked="0"/>
    </xf>
    <xf numFmtId="0" fontId="30" fillId="2" borderId="5" xfId="0" applyFont="1" applyFill="1" applyBorder="1" applyAlignment="1" applyProtection="1">
      <alignment horizontal="left" vertical="center" wrapText="1"/>
      <protection locked="0"/>
    </xf>
    <xf numFmtId="0" fontId="30" fillId="2" borderId="6" xfId="0" applyFont="1" applyFill="1" applyBorder="1" applyAlignment="1" applyProtection="1">
      <alignment horizontal="left" vertical="center" wrapText="1"/>
      <protection locked="0"/>
    </xf>
    <xf numFmtId="0" fontId="30" fillId="2" borderId="7" xfId="0" applyFont="1" applyFill="1" applyBorder="1" applyAlignment="1" applyProtection="1">
      <alignment horizontal="left" vertical="center" wrapText="1"/>
      <protection locked="0"/>
    </xf>
    <xf numFmtId="0" fontId="30" fillId="2" borderId="1" xfId="0" applyFont="1" applyFill="1" applyBorder="1" applyAlignment="1" applyProtection="1">
      <alignment horizontal="left" vertical="center" wrapText="1"/>
      <protection locked="0"/>
    </xf>
    <xf numFmtId="0" fontId="30" fillId="2" borderId="0" xfId="0" applyFont="1" applyFill="1" applyBorder="1" applyAlignment="1" applyProtection="1">
      <alignment horizontal="left" vertical="center" wrapText="1"/>
      <protection locked="0"/>
    </xf>
    <xf numFmtId="0" fontId="30" fillId="2" borderId="8" xfId="0" applyFont="1" applyFill="1" applyBorder="1" applyAlignment="1" applyProtection="1">
      <alignment horizontal="left" vertical="center" wrapText="1"/>
      <protection locked="0"/>
    </xf>
    <xf numFmtId="0" fontId="30" fillId="2" borderId="9" xfId="0" applyFont="1" applyFill="1" applyBorder="1" applyAlignment="1" applyProtection="1">
      <alignment horizontal="left" vertical="center" wrapText="1"/>
      <protection locked="0"/>
    </xf>
    <xf numFmtId="0" fontId="30" fillId="2" borderId="10" xfId="0" applyFont="1" applyFill="1" applyBorder="1" applyAlignment="1" applyProtection="1">
      <alignment horizontal="left" vertical="center" wrapText="1"/>
      <protection locked="0"/>
    </xf>
    <xf numFmtId="0" fontId="30" fillId="2" borderId="11" xfId="0" applyFont="1" applyFill="1" applyBorder="1" applyAlignment="1" applyProtection="1">
      <alignment horizontal="left" vertical="center" wrapText="1"/>
      <protection locked="0"/>
    </xf>
    <xf numFmtId="0" fontId="12" fillId="6" borderId="5" xfId="0" applyFont="1" applyFill="1" applyBorder="1" applyAlignment="1">
      <alignment horizontal="center" vertical="center"/>
    </xf>
    <xf numFmtId="0" fontId="12" fillId="6" borderId="6" xfId="0" applyFont="1" applyFill="1" applyBorder="1" applyAlignment="1">
      <alignment horizontal="center" vertical="center"/>
    </xf>
    <xf numFmtId="0" fontId="12" fillId="6" borderId="9" xfId="0" applyFont="1" applyFill="1" applyBorder="1" applyAlignment="1">
      <alignment horizontal="center" vertical="center"/>
    </xf>
    <xf numFmtId="0" fontId="12" fillId="6" borderId="10" xfId="0" applyFont="1" applyFill="1" applyBorder="1" applyAlignment="1">
      <alignment horizontal="center" vertical="center"/>
    </xf>
    <xf numFmtId="6" fontId="12" fillId="0" borderId="5" xfId="1" applyFont="1" applyBorder="1" applyAlignment="1">
      <alignment horizontal="center" vertical="center"/>
    </xf>
    <xf numFmtId="6" fontId="12" fillId="0" borderId="6" xfId="1" applyFont="1" applyBorder="1" applyAlignment="1">
      <alignment horizontal="center" vertical="center"/>
    </xf>
    <xf numFmtId="6" fontId="12" fillId="0" borderId="7" xfId="1" applyFont="1" applyBorder="1" applyAlignment="1">
      <alignment horizontal="center" vertical="center"/>
    </xf>
    <xf numFmtId="6" fontId="12" fillId="0" borderId="9" xfId="1" applyFont="1" applyBorder="1" applyAlignment="1">
      <alignment horizontal="center" vertical="center"/>
    </xf>
    <xf numFmtId="6" fontId="12" fillId="0" borderId="10" xfId="1" applyFont="1" applyBorder="1" applyAlignment="1">
      <alignment horizontal="center" vertical="center"/>
    </xf>
    <xf numFmtId="6" fontId="12" fillId="0" borderId="11" xfId="1" applyFont="1" applyBorder="1" applyAlignment="1">
      <alignment horizontal="center" vertical="center"/>
    </xf>
    <xf numFmtId="0" fontId="10" fillId="2" borderId="12" xfId="0" applyFont="1" applyFill="1" applyBorder="1" applyAlignment="1" applyProtection="1">
      <alignment horizontal="left" vertical="center" wrapText="1"/>
      <protection locked="0"/>
    </xf>
    <xf numFmtId="0" fontId="10" fillId="2" borderId="13" xfId="0" applyFont="1" applyFill="1" applyBorder="1" applyAlignment="1" applyProtection="1">
      <alignment horizontal="center" vertical="center" wrapText="1"/>
      <protection locked="0"/>
    </xf>
    <xf numFmtId="0" fontId="10" fillId="2" borderId="32" xfId="0" applyFont="1" applyFill="1" applyBorder="1" applyAlignment="1" applyProtection="1">
      <alignment horizontal="left" vertical="center" wrapText="1"/>
      <protection locked="0"/>
    </xf>
    <xf numFmtId="176" fontId="10" fillId="0" borderId="32" xfId="0" applyNumberFormat="1" applyFont="1" applyBorder="1" applyAlignment="1">
      <alignment horizontal="center" vertical="center" wrapText="1"/>
    </xf>
    <xf numFmtId="176" fontId="10" fillId="0" borderId="33" xfId="0" applyNumberFormat="1" applyFont="1" applyBorder="1" applyAlignment="1">
      <alignment horizontal="center" vertical="center" wrapText="1"/>
    </xf>
    <xf numFmtId="0" fontId="10" fillId="2" borderId="51" xfId="0" applyFont="1" applyFill="1" applyBorder="1" applyAlignment="1" applyProtection="1">
      <alignment horizontal="left" vertical="center" wrapText="1"/>
      <protection locked="0"/>
    </xf>
    <xf numFmtId="0" fontId="10" fillId="2" borderId="38" xfId="0" applyFont="1" applyFill="1" applyBorder="1" applyAlignment="1" applyProtection="1">
      <alignment horizontal="left" vertical="center" wrapText="1"/>
      <protection locked="0"/>
    </xf>
    <xf numFmtId="0" fontId="10" fillId="2" borderId="39" xfId="0" applyFont="1" applyFill="1" applyBorder="1" applyAlignment="1" applyProtection="1">
      <alignment horizontal="left" vertical="center" wrapText="1"/>
      <protection locked="0"/>
    </xf>
    <xf numFmtId="0" fontId="10" fillId="2" borderId="20" xfId="0" applyFont="1" applyFill="1" applyBorder="1" applyAlignment="1" applyProtection="1">
      <alignment horizontal="left" vertical="center" wrapText="1"/>
      <protection locked="0"/>
    </xf>
    <xf numFmtId="176" fontId="10" fillId="2" borderId="35" xfId="0" applyNumberFormat="1" applyFont="1" applyFill="1" applyBorder="1" applyAlignment="1" applyProtection="1">
      <alignment horizontal="center" vertical="center" wrapText="1"/>
      <protection locked="0"/>
    </xf>
    <xf numFmtId="176" fontId="10" fillId="2" borderId="38" xfId="0" applyNumberFormat="1" applyFont="1" applyFill="1" applyBorder="1" applyAlignment="1" applyProtection="1">
      <alignment horizontal="center" vertical="center" wrapText="1"/>
      <protection locked="0"/>
    </xf>
    <xf numFmtId="176" fontId="10" fillId="2" borderId="39" xfId="0" applyNumberFormat="1" applyFont="1" applyFill="1" applyBorder="1" applyAlignment="1" applyProtection="1">
      <alignment horizontal="center" vertical="center" wrapText="1"/>
      <protection locked="0"/>
    </xf>
    <xf numFmtId="0" fontId="10" fillId="2" borderId="20" xfId="0" applyFont="1" applyFill="1" applyBorder="1" applyAlignment="1" applyProtection="1">
      <alignment horizontal="center" vertical="center" wrapText="1"/>
      <protection locked="0"/>
    </xf>
    <xf numFmtId="176" fontId="10" fillId="0" borderId="20" xfId="0" applyNumberFormat="1" applyFont="1" applyBorder="1" applyAlignment="1">
      <alignment horizontal="center" vertical="center" wrapText="1"/>
    </xf>
    <xf numFmtId="176" fontId="10" fillId="0" borderId="21" xfId="0" applyNumberFormat="1" applyFont="1" applyBorder="1" applyAlignment="1">
      <alignment horizontal="center" vertical="center" wrapText="1"/>
    </xf>
    <xf numFmtId="0" fontId="10" fillId="0" borderId="44" xfId="0" applyFont="1" applyBorder="1" applyAlignment="1">
      <alignment horizontal="center" vertical="center" wrapText="1"/>
    </xf>
    <xf numFmtId="0" fontId="10" fillId="0" borderId="45" xfId="0" applyFont="1" applyBorder="1" applyAlignment="1">
      <alignment horizontal="center" vertical="center" wrapText="1"/>
    </xf>
    <xf numFmtId="0" fontId="10" fillId="0" borderId="46" xfId="0" applyFont="1" applyBorder="1" applyAlignment="1">
      <alignment horizontal="center" vertical="center" wrapText="1"/>
    </xf>
    <xf numFmtId="0" fontId="10" fillId="0" borderId="75"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76" xfId="0" applyFont="1" applyBorder="1" applyAlignment="1">
      <alignment horizontal="center" vertical="center" wrapText="1"/>
    </xf>
    <xf numFmtId="0" fontId="10" fillId="2" borderId="13" xfId="0" applyFont="1" applyFill="1" applyBorder="1" applyAlignment="1" applyProtection="1">
      <alignment horizontal="left" vertical="center" wrapText="1"/>
      <protection locked="0"/>
    </xf>
    <xf numFmtId="176" fontId="10" fillId="2" borderId="13" xfId="0" applyNumberFormat="1" applyFont="1" applyFill="1" applyBorder="1" applyAlignment="1" applyProtection="1">
      <alignment horizontal="center" vertical="center" wrapText="1"/>
      <protection locked="0"/>
    </xf>
    <xf numFmtId="0" fontId="12" fillId="6" borderId="7" xfId="0" applyFont="1" applyFill="1" applyBorder="1" applyAlignment="1">
      <alignment horizontal="center" vertical="center"/>
    </xf>
    <xf numFmtId="0" fontId="12" fillId="6" borderId="11" xfId="0" applyFont="1" applyFill="1" applyBorder="1" applyAlignment="1">
      <alignment horizontal="center" vertical="center"/>
    </xf>
    <xf numFmtId="6" fontId="12" fillId="0" borderId="5" xfId="0" applyNumberFormat="1" applyFont="1" applyBorder="1" applyAlignment="1">
      <alignment horizontal="center" vertical="center"/>
    </xf>
    <xf numFmtId="0" fontId="12" fillId="0" borderId="6" xfId="0" applyFont="1" applyBorder="1" applyAlignment="1">
      <alignment horizontal="center" vertical="center"/>
    </xf>
    <xf numFmtId="0" fontId="12" fillId="0" borderId="7" xfId="0" applyFont="1" applyBorder="1" applyAlignment="1">
      <alignment horizontal="center"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10" fillId="2" borderId="49" xfId="0" applyFont="1" applyFill="1" applyBorder="1" applyAlignment="1" applyProtection="1">
      <alignment horizontal="left" vertical="center"/>
      <protection locked="0"/>
    </xf>
    <xf numFmtId="0" fontId="10" fillId="2" borderId="36" xfId="0" applyFont="1" applyFill="1" applyBorder="1" applyAlignment="1" applyProtection="1">
      <alignment horizontal="left" vertical="center"/>
      <protection locked="0"/>
    </xf>
    <xf numFmtId="0" fontId="10" fillId="2" borderId="42" xfId="0" applyFont="1" applyFill="1" applyBorder="1" applyAlignment="1" applyProtection="1">
      <alignment horizontal="left" vertical="center"/>
      <protection locked="0"/>
    </xf>
    <xf numFmtId="0" fontId="10" fillId="2" borderId="50" xfId="0" applyFont="1" applyFill="1" applyBorder="1" applyAlignment="1" applyProtection="1">
      <alignment horizontal="left" vertical="center"/>
      <protection locked="0"/>
    </xf>
    <xf numFmtId="177" fontId="5" fillId="2" borderId="47" xfId="0" applyNumberFormat="1" applyFont="1" applyFill="1" applyBorder="1" applyAlignment="1" applyProtection="1">
      <alignment horizontal="center" vertical="center"/>
      <protection locked="0"/>
    </xf>
    <xf numFmtId="177" fontId="5" fillId="2" borderId="23" xfId="0" applyNumberFormat="1" applyFont="1" applyFill="1" applyBorder="1" applyAlignment="1" applyProtection="1">
      <alignment horizontal="center" vertical="center"/>
      <protection locked="0"/>
    </xf>
    <xf numFmtId="177" fontId="5" fillId="2" borderId="24" xfId="0" applyNumberFormat="1" applyFont="1" applyFill="1" applyBorder="1" applyAlignment="1" applyProtection="1">
      <alignment horizontal="center" vertical="center"/>
      <protection locked="0"/>
    </xf>
    <xf numFmtId="177" fontId="5" fillId="2" borderId="42" xfId="0" applyNumberFormat="1" applyFont="1" applyFill="1" applyBorder="1" applyAlignment="1" applyProtection="1">
      <alignment horizontal="center" vertical="center"/>
      <protection locked="0"/>
    </xf>
    <xf numFmtId="177" fontId="5" fillId="2" borderId="36" xfId="0" applyNumberFormat="1" applyFont="1" applyFill="1" applyBorder="1" applyAlignment="1" applyProtection="1">
      <alignment horizontal="center" vertical="center"/>
      <protection locked="0"/>
    </xf>
    <xf numFmtId="177" fontId="5" fillId="2" borderId="40" xfId="0" applyNumberFormat="1" applyFont="1" applyFill="1" applyBorder="1" applyAlignment="1" applyProtection="1">
      <alignment horizontal="center" vertical="center"/>
      <protection locked="0"/>
    </xf>
    <xf numFmtId="0" fontId="9" fillId="2" borderId="49" xfId="0" applyFont="1" applyFill="1" applyBorder="1" applyAlignment="1" applyProtection="1">
      <alignment horizontal="left" vertical="center"/>
      <protection locked="0"/>
    </xf>
    <xf numFmtId="0" fontId="9" fillId="2" borderId="36" xfId="0" applyFont="1" applyFill="1" applyBorder="1" applyAlignment="1" applyProtection="1">
      <alignment horizontal="left" vertical="center"/>
      <protection locked="0"/>
    </xf>
    <xf numFmtId="0" fontId="10" fillId="2" borderId="22" xfId="0" applyFont="1" applyFill="1" applyBorder="1" applyAlignment="1" applyProtection="1">
      <alignment horizontal="left" vertical="center"/>
      <protection locked="0"/>
    </xf>
    <xf numFmtId="0" fontId="10" fillId="2" borderId="23" xfId="0" applyFont="1" applyFill="1" applyBorder="1" applyAlignment="1" applyProtection="1">
      <alignment horizontal="left" vertical="center"/>
      <protection locked="0"/>
    </xf>
    <xf numFmtId="0" fontId="10" fillId="0" borderId="17" xfId="0" applyFont="1" applyFill="1" applyBorder="1" applyAlignment="1">
      <alignment horizontal="center" vertical="center" wrapText="1"/>
    </xf>
    <xf numFmtId="0" fontId="10" fillId="0" borderId="12" xfId="0" applyFont="1" applyFill="1" applyBorder="1" applyAlignment="1">
      <alignment horizontal="center" vertical="center" wrapText="1"/>
    </xf>
    <xf numFmtId="49" fontId="10" fillId="2" borderId="13" xfId="0" applyNumberFormat="1" applyFont="1" applyFill="1" applyBorder="1" applyAlignment="1" applyProtection="1">
      <alignment horizontal="center" vertical="center" wrapText="1"/>
      <protection locked="0"/>
    </xf>
    <xf numFmtId="0" fontId="10" fillId="2" borderId="12" xfId="0" applyFont="1" applyFill="1" applyBorder="1" applyAlignment="1" applyProtection="1">
      <alignment horizontal="center" vertical="center" wrapText="1"/>
      <protection locked="0"/>
    </xf>
    <xf numFmtId="0" fontId="10" fillId="2" borderId="18" xfId="0" applyFont="1" applyFill="1" applyBorder="1" applyAlignment="1" applyProtection="1">
      <alignment horizontal="center" vertical="center" wrapText="1"/>
      <protection locked="0"/>
    </xf>
    <xf numFmtId="0" fontId="10" fillId="0" borderId="19" xfId="0" applyFont="1" applyFill="1" applyBorder="1" applyAlignment="1">
      <alignment horizontal="center" vertical="center" wrapText="1"/>
    </xf>
    <xf numFmtId="0" fontId="10" fillId="0" borderId="20" xfId="0" applyFont="1" applyFill="1" applyBorder="1" applyAlignment="1">
      <alignment horizontal="center" vertical="center" wrapText="1"/>
    </xf>
    <xf numFmtId="49" fontId="10" fillId="2" borderId="20" xfId="0" applyNumberFormat="1" applyFont="1" applyFill="1" applyBorder="1" applyAlignment="1" applyProtection="1">
      <alignment horizontal="center" vertical="center" wrapText="1"/>
      <protection locked="0"/>
    </xf>
    <xf numFmtId="0" fontId="10" fillId="2" borderId="21" xfId="0" applyFont="1" applyFill="1" applyBorder="1" applyAlignment="1" applyProtection="1">
      <alignment horizontal="center" vertical="center" wrapText="1"/>
      <protection locked="0"/>
    </xf>
    <xf numFmtId="49" fontId="10" fillId="2" borderId="12" xfId="0" applyNumberFormat="1" applyFont="1" applyFill="1" applyBorder="1" applyAlignment="1" applyProtection="1">
      <alignment horizontal="center" vertical="center" wrapText="1"/>
      <protection locked="0"/>
    </xf>
    <xf numFmtId="0" fontId="4" fillId="0" borderId="14" xfId="0" applyFont="1" applyFill="1" applyBorder="1" applyAlignment="1">
      <alignment horizontal="center" vertical="center"/>
    </xf>
    <xf numFmtId="0" fontId="4" fillId="0" borderId="15" xfId="0" applyFont="1" applyFill="1" applyBorder="1" applyAlignment="1">
      <alignment horizontal="center" vertical="center"/>
    </xf>
    <xf numFmtId="49" fontId="4" fillId="0" borderId="15" xfId="0" applyNumberFormat="1" applyFont="1" applyFill="1" applyBorder="1" applyAlignment="1">
      <alignment horizontal="center" vertical="center"/>
    </xf>
    <xf numFmtId="0" fontId="4" fillId="0" borderId="56"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55" xfId="0" applyFont="1" applyFill="1" applyBorder="1" applyAlignment="1">
      <alignment horizontal="center" vertical="center"/>
    </xf>
    <xf numFmtId="0" fontId="10" fillId="0" borderId="49" xfId="0" applyFont="1" applyFill="1" applyBorder="1" applyAlignment="1">
      <alignment horizontal="center" vertical="center" wrapText="1"/>
    </xf>
    <xf numFmtId="0" fontId="10" fillId="0" borderId="37" xfId="0" applyFont="1" applyFill="1" applyBorder="1" applyAlignment="1">
      <alignment horizontal="center" vertical="center" wrapText="1"/>
    </xf>
    <xf numFmtId="0" fontId="10" fillId="0" borderId="51" xfId="0" applyFont="1" applyFill="1" applyBorder="1" applyAlignment="1">
      <alignment horizontal="center" vertical="center" wrapText="1"/>
    </xf>
    <xf numFmtId="0" fontId="10" fillId="0" borderId="39" xfId="0" applyFont="1" applyFill="1" applyBorder="1" applyAlignment="1">
      <alignment horizontal="center" vertical="center" wrapText="1"/>
    </xf>
    <xf numFmtId="0" fontId="4" fillId="0" borderId="19" xfId="0" applyFont="1" applyFill="1" applyBorder="1" applyAlignment="1">
      <alignment horizontal="center" vertical="center"/>
    </xf>
    <xf numFmtId="0" fontId="4" fillId="0" borderId="20" xfId="0" applyFont="1" applyFill="1" applyBorder="1" applyAlignment="1">
      <alignment horizontal="center" vertical="center"/>
    </xf>
    <xf numFmtId="0" fontId="4" fillId="0" borderId="52" xfId="0" applyFont="1" applyFill="1" applyBorder="1" applyAlignment="1">
      <alignment horizontal="center" vertical="center"/>
    </xf>
    <xf numFmtId="0" fontId="4" fillId="0" borderId="57"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30" xfId="0" applyFont="1" applyFill="1" applyBorder="1" applyAlignment="1">
      <alignment horizontal="center" vertical="center"/>
    </xf>
    <xf numFmtId="0" fontId="4" fillId="0" borderId="13" xfId="0" applyFont="1" applyFill="1" applyBorder="1" applyAlignment="1">
      <alignment horizontal="center" vertical="center"/>
    </xf>
    <xf numFmtId="0" fontId="15" fillId="0" borderId="0"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4" fillId="0" borderId="31" xfId="0" applyFont="1" applyFill="1" applyBorder="1" applyAlignment="1">
      <alignment horizontal="center" vertical="center"/>
    </xf>
    <xf numFmtId="0" fontId="19" fillId="0" borderId="5" xfId="0" applyFont="1" applyBorder="1" applyAlignment="1">
      <alignment horizontal="left" vertical="top" wrapText="1"/>
    </xf>
    <xf numFmtId="0" fontId="19" fillId="0" borderId="6" xfId="0" applyFont="1" applyBorder="1" applyAlignment="1">
      <alignment horizontal="left" vertical="top" wrapText="1"/>
    </xf>
    <xf numFmtId="0" fontId="19" fillId="0" borderId="7" xfId="0" applyFont="1" applyBorder="1" applyAlignment="1">
      <alignment horizontal="left" vertical="top" wrapText="1"/>
    </xf>
    <xf numFmtId="0" fontId="19" fillId="0" borderId="9" xfId="0" applyFont="1" applyBorder="1" applyAlignment="1">
      <alignment horizontal="left" vertical="top" wrapText="1"/>
    </xf>
    <xf numFmtId="0" fontId="19" fillId="0" borderId="10" xfId="0" applyFont="1" applyBorder="1" applyAlignment="1">
      <alignment horizontal="left" vertical="top" wrapText="1"/>
    </xf>
    <xf numFmtId="0" fontId="19" fillId="0" borderId="11" xfId="0" applyFont="1" applyBorder="1" applyAlignment="1">
      <alignment horizontal="left" vertical="top" wrapText="1"/>
    </xf>
    <xf numFmtId="49" fontId="4" fillId="2" borderId="5" xfId="0" applyNumberFormat="1" applyFont="1" applyFill="1" applyBorder="1" applyAlignment="1" applyProtection="1">
      <alignment horizontal="left" vertical="top"/>
      <protection locked="0"/>
    </xf>
    <xf numFmtId="49" fontId="4" fillId="2" borderId="6" xfId="0" applyNumberFormat="1" applyFont="1" applyFill="1" applyBorder="1" applyAlignment="1" applyProtection="1">
      <alignment horizontal="left" vertical="top"/>
      <protection locked="0"/>
    </xf>
    <xf numFmtId="49" fontId="4" fillId="2" borderId="7" xfId="0" applyNumberFormat="1" applyFont="1" applyFill="1" applyBorder="1" applyAlignment="1" applyProtection="1">
      <alignment horizontal="left" vertical="top"/>
      <protection locked="0"/>
    </xf>
    <xf numFmtId="49" fontId="4" fillId="2" borderId="1" xfId="0" applyNumberFormat="1" applyFont="1" applyFill="1" applyBorder="1" applyAlignment="1" applyProtection="1">
      <alignment horizontal="left" vertical="top"/>
      <protection locked="0"/>
    </xf>
    <xf numFmtId="49" fontId="4" fillId="2" borderId="0" xfId="0" applyNumberFormat="1" applyFont="1" applyFill="1" applyBorder="1" applyAlignment="1" applyProtection="1">
      <alignment horizontal="left" vertical="top"/>
      <protection locked="0"/>
    </xf>
    <xf numFmtId="49" fontId="4" fillId="2" borderId="8" xfId="0" applyNumberFormat="1" applyFont="1" applyFill="1" applyBorder="1" applyAlignment="1" applyProtection="1">
      <alignment horizontal="left" vertical="top"/>
      <protection locked="0"/>
    </xf>
    <xf numFmtId="49" fontId="4" fillId="2" borderId="9" xfId="0" applyNumberFormat="1" applyFont="1" applyFill="1" applyBorder="1" applyAlignment="1" applyProtection="1">
      <alignment horizontal="left" vertical="top"/>
      <protection locked="0"/>
    </xf>
    <xf numFmtId="49" fontId="4" fillId="2" borderId="10" xfId="0" applyNumberFormat="1" applyFont="1" applyFill="1" applyBorder="1" applyAlignment="1" applyProtection="1">
      <alignment horizontal="left" vertical="top"/>
      <protection locked="0"/>
    </xf>
    <xf numFmtId="49" fontId="4" fillId="2" borderId="11" xfId="0" applyNumberFormat="1" applyFont="1" applyFill="1" applyBorder="1" applyAlignment="1" applyProtection="1">
      <alignment horizontal="left" vertical="top"/>
      <protection locked="0"/>
    </xf>
  </cellXfs>
  <cellStyles count="2">
    <cellStyle name="通貨" xfId="1" builtinId="7"/>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1CE39-BE62-48BE-A5C8-BE42D55E5348}">
  <sheetPr>
    <tabColor rgb="FFFFC000"/>
  </sheetPr>
  <dimension ref="B1:AT39"/>
  <sheetViews>
    <sheetView tabSelected="1" showWhiteSpace="0" view="pageBreakPreview" zoomScaleNormal="100" zoomScaleSheetLayoutView="100" zoomScalePageLayoutView="90" workbookViewId="0">
      <selection activeCell="B7" sqref="B7:Q7"/>
    </sheetView>
  </sheetViews>
  <sheetFormatPr defaultColWidth="9" defaultRowHeight="18"/>
  <cols>
    <col min="1" max="1" width="1.08203125" style="16" customWidth="1"/>
    <col min="2" max="12" width="3" style="16" customWidth="1"/>
    <col min="13" max="13" width="11.83203125" style="16" customWidth="1"/>
    <col min="14" max="29" width="3" style="16" customWidth="1"/>
    <col min="30" max="30" width="1.08203125" style="16" customWidth="1"/>
    <col min="31" max="36" width="3" style="16" customWidth="1"/>
    <col min="37" max="39" width="8.58203125" style="17" customWidth="1"/>
    <col min="40" max="16384" width="9" style="16"/>
  </cols>
  <sheetData>
    <row r="1" spans="2:43" ht="6" customHeight="1" thickBot="1"/>
    <row r="2" spans="2:43" ht="18" customHeight="1" thickBot="1">
      <c r="V2" s="88" t="s">
        <v>0</v>
      </c>
      <c r="W2" s="88"/>
      <c r="X2" s="89"/>
      <c r="Y2" s="90"/>
      <c r="Z2" s="90"/>
      <c r="AA2" s="90"/>
      <c r="AB2" s="90"/>
      <c r="AC2" s="91"/>
    </row>
    <row r="3" spans="2:43" ht="18.649999999999999" customHeight="1">
      <c r="B3" s="92" t="s">
        <v>454</v>
      </c>
      <c r="C3" s="92"/>
      <c r="D3" s="92"/>
      <c r="E3" s="92"/>
      <c r="F3" s="92"/>
      <c r="G3" s="92"/>
      <c r="H3" s="92"/>
      <c r="I3" s="92"/>
      <c r="J3" s="92"/>
      <c r="K3" s="92"/>
      <c r="L3" s="92"/>
      <c r="M3" s="92"/>
      <c r="N3" s="92"/>
      <c r="O3" s="92"/>
      <c r="P3" s="92"/>
      <c r="Q3" s="92"/>
      <c r="R3" s="92"/>
      <c r="S3" s="92"/>
      <c r="T3" s="92"/>
      <c r="U3" s="92"/>
      <c r="V3" s="92"/>
      <c r="W3" s="92"/>
      <c r="X3" s="92"/>
      <c r="Y3" s="92"/>
      <c r="Z3" s="92"/>
      <c r="AA3" s="92"/>
      <c r="AB3" s="92"/>
      <c r="AC3" s="92"/>
    </row>
    <row r="4" spans="2:43" ht="18.649999999999999" customHeight="1">
      <c r="B4" s="92"/>
      <c r="C4" s="92"/>
      <c r="D4" s="92"/>
      <c r="E4" s="92"/>
      <c r="F4" s="92"/>
      <c r="G4" s="92"/>
      <c r="H4" s="92"/>
      <c r="I4" s="92"/>
      <c r="J4" s="92"/>
      <c r="K4" s="92"/>
      <c r="L4" s="92"/>
      <c r="M4" s="92"/>
      <c r="N4" s="92"/>
      <c r="O4" s="92"/>
      <c r="P4" s="92"/>
      <c r="Q4" s="92"/>
      <c r="R4" s="92"/>
      <c r="S4" s="92"/>
      <c r="T4" s="92"/>
      <c r="U4" s="92"/>
      <c r="V4" s="92"/>
      <c r="W4" s="92"/>
      <c r="X4" s="92"/>
      <c r="Y4" s="92"/>
      <c r="Z4" s="92"/>
      <c r="AA4" s="92"/>
      <c r="AB4" s="92"/>
      <c r="AC4" s="92"/>
    </row>
    <row r="5" spans="2:43" ht="18.649999999999999" customHeight="1">
      <c r="B5" s="92"/>
      <c r="C5" s="92"/>
      <c r="D5" s="92"/>
      <c r="E5" s="92"/>
      <c r="F5" s="92"/>
      <c r="G5" s="92"/>
      <c r="H5" s="92"/>
      <c r="I5" s="92"/>
      <c r="J5" s="92"/>
      <c r="K5" s="92"/>
      <c r="L5" s="92"/>
      <c r="M5" s="92"/>
      <c r="N5" s="92"/>
      <c r="O5" s="92"/>
      <c r="P5" s="92"/>
      <c r="Q5" s="92"/>
      <c r="R5" s="92"/>
      <c r="S5" s="92"/>
      <c r="T5" s="92"/>
      <c r="U5" s="92"/>
      <c r="V5" s="92"/>
      <c r="W5" s="92"/>
      <c r="X5" s="92"/>
      <c r="Y5" s="92"/>
      <c r="Z5" s="92"/>
      <c r="AA5" s="92"/>
      <c r="AB5" s="92"/>
      <c r="AC5" s="92"/>
    </row>
    <row r="6" spans="2:43" ht="18.649999999999999" customHeight="1" thickBot="1">
      <c r="B6" s="33" t="s">
        <v>1</v>
      </c>
      <c r="C6" s="33"/>
      <c r="D6" s="33"/>
      <c r="E6" s="33"/>
      <c r="F6" s="33"/>
      <c r="G6" s="33"/>
      <c r="H6" s="33"/>
      <c r="I6" s="33"/>
      <c r="J6" s="33"/>
      <c r="K6" s="33"/>
      <c r="L6" s="33"/>
      <c r="M6" s="33"/>
      <c r="N6" s="33"/>
      <c r="O6" s="33"/>
      <c r="P6" s="33"/>
      <c r="Q6" s="33"/>
      <c r="R6" s="18"/>
      <c r="S6" s="33" t="s">
        <v>2</v>
      </c>
      <c r="T6" s="33"/>
      <c r="U6" s="33"/>
      <c r="V6" s="33"/>
      <c r="W6" s="33"/>
      <c r="X6" s="33"/>
      <c r="AA6" s="93" t="s">
        <v>10</v>
      </c>
      <c r="AB6" s="93"/>
      <c r="AC6" s="93"/>
    </row>
    <row r="7" spans="2:43" ht="18.649999999999999" customHeight="1" thickBot="1">
      <c r="B7" s="82"/>
      <c r="C7" s="83"/>
      <c r="D7" s="83"/>
      <c r="E7" s="83"/>
      <c r="F7" s="83"/>
      <c r="G7" s="83"/>
      <c r="H7" s="83"/>
      <c r="I7" s="83"/>
      <c r="J7" s="83"/>
      <c r="K7" s="83"/>
      <c r="L7" s="83"/>
      <c r="M7" s="83"/>
      <c r="N7" s="83"/>
      <c r="O7" s="83"/>
      <c r="P7" s="83"/>
      <c r="Q7" s="84"/>
      <c r="S7" s="82"/>
      <c r="T7" s="83"/>
      <c r="U7" s="83"/>
      <c r="V7" s="83"/>
      <c r="W7" s="83"/>
      <c r="X7" s="84"/>
      <c r="Y7" s="17"/>
      <c r="Z7" s="17"/>
      <c r="AA7" s="85"/>
      <c r="AB7" s="86"/>
      <c r="AC7" s="87"/>
    </row>
    <row r="8" spans="2:43" ht="18.649999999999999" customHeight="1">
      <c r="AK8" s="16"/>
      <c r="AL8" s="16"/>
      <c r="AM8" s="16"/>
    </row>
    <row r="9" spans="2:43" ht="18.649999999999999" customHeight="1" thickBot="1">
      <c r="B9" s="33" t="s">
        <v>416</v>
      </c>
      <c r="C9" s="33"/>
      <c r="D9" s="33"/>
      <c r="E9" s="33"/>
      <c r="F9" s="33"/>
      <c r="G9" s="33"/>
      <c r="H9" s="33"/>
      <c r="I9" s="33"/>
      <c r="J9" s="33"/>
      <c r="K9" s="33"/>
      <c r="L9" s="33"/>
      <c r="M9" s="33"/>
      <c r="N9" s="33"/>
      <c r="O9" s="33"/>
      <c r="P9" s="33"/>
      <c r="Q9" s="33"/>
      <c r="R9" s="33"/>
      <c r="S9" s="33"/>
      <c r="T9" s="33"/>
      <c r="U9" s="33"/>
      <c r="V9" s="33"/>
      <c r="W9" s="33"/>
      <c r="X9" s="33"/>
      <c r="Y9" s="33"/>
      <c r="Z9" s="33"/>
      <c r="AA9" s="33"/>
      <c r="AB9" s="33"/>
      <c r="AC9" s="33"/>
      <c r="AK9" s="16"/>
      <c r="AL9" s="16"/>
      <c r="AM9" s="16"/>
    </row>
    <row r="10" spans="2:43" ht="18.649999999999999" customHeight="1">
      <c r="B10" s="64"/>
      <c r="C10" s="65"/>
      <c r="D10" s="65"/>
      <c r="E10" s="65"/>
      <c r="F10" s="65"/>
      <c r="G10" s="65"/>
      <c r="H10" s="65"/>
      <c r="I10" s="65"/>
      <c r="J10" s="65"/>
      <c r="K10" s="65"/>
      <c r="L10" s="65"/>
      <c r="M10" s="65"/>
      <c r="N10" s="65"/>
      <c r="O10" s="65"/>
      <c r="P10" s="65"/>
      <c r="Q10" s="65"/>
      <c r="R10" s="65"/>
      <c r="S10" s="65"/>
      <c r="T10" s="65"/>
      <c r="U10" s="65"/>
      <c r="V10" s="65"/>
      <c r="W10" s="65"/>
      <c r="X10" s="65"/>
      <c r="Y10" s="65"/>
      <c r="Z10" s="65"/>
      <c r="AA10" s="65"/>
      <c r="AB10" s="65"/>
      <c r="AC10" s="66"/>
      <c r="AK10" s="16"/>
      <c r="AL10" s="16"/>
      <c r="AM10" s="16"/>
    </row>
    <row r="11" spans="2:43" ht="18.649999999999999" customHeight="1">
      <c r="B11" s="67"/>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9"/>
      <c r="AK11" s="16"/>
      <c r="AL11" s="16"/>
      <c r="AM11" s="16"/>
    </row>
    <row r="12" spans="2:43" ht="18.649999999999999" customHeight="1">
      <c r="B12" s="67"/>
      <c r="C12" s="68"/>
      <c r="D12" s="68"/>
      <c r="E12" s="68"/>
      <c r="F12" s="68"/>
      <c r="G12" s="68"/>
      <c r="H12" s="68"/>
      <c r="I12" s="68"/>
      <c r="J12" s="68"/>
      <c r="K12" s="68"/>
      <c r="L12" s="68"/>
      <c r="M12" s="68"/>
      <c r="N12" s="68"/>
      <c r="O12" s="68"/>
      <c r="P12" s="68"/>
      <c r="Q12" s="68"/>
      <c r="R12" s="68"/>
      <c r="S12" s="68"/>
      <c r="T12" s="68"/>
      <c r="U12" s="68"/>
      <c r="V12" s="68"/>
      <c r="W12" s="68"/>
      <c r="X12" s="68"/>
      <c r="Y12" s="68"/>
      <c r="Z12" s="68"/>
      <c r="AA12" s="68"/>
      <c r="AB12" s="68"/>
      <c r="AC12" s="69"/>
    </row>
    <row r="13" spans="2:43" ht="18.649999999999999" customHeight="1" thickBot="1">
      <c r="B13" s="70"/>
      <c r="C13" s="71"/>
      <c r="D13" s="71"/>
      <c r="E13" s="71"/>
      <c r="F13" s="71"/>
      <c r="G13" s="71"/>
      <c r="H13" s="71"/>
      <c r="I13" s="71"/>
      <c r="J13" s="71"/>
      <c r="K13" s="71"/>
      <c r="L13" s="71"/>
      <c r="M13" s="71"/>
      <c r="N13" s="71"/>
      <c r="O13" s="71"/>
      <c r="P13" s="71"/>
      <c r="Q13" s="71"/>
      <c r="R13" s="71"/>
      <c r="S13" s="71"/>
      <c r="T13" s="71"/>
      <c r="U13" s="71"/>
      <c r="V13" s="71"/>
      <c r="W13" s="71"/>
      <c r="X13" s="71"/>
      <c r="Y13" s="71"/>
      <c r="Z13" s="71"/>
      <c r="AA13" s="71"/>
      <c r="AB13" s="71"/>
      <c r="AC13" s="72"/>
      <c r="AQ13" s="26"/>
    </row>
    <row r="14" spans="2:43" ht="18.649999999999999" customHeight="1">
      <c r="Y14" s="44" t="str">
        <f>LEN(B10)&amp;"文字"</f>
        <v>0文字</v>
      </c>
      <c r="Z14" s="44"/>
      <c r="AA14" s="44"/>
      <c r="AB14" s="44"/>
      <c r="AC14" s="44"/>
    </row>
    <row r="15" spans="2:43" ht="18.649999999999999" customHeight="1" thickBot="1">
      <c r="B15" s="33" t="s">
        <v>464</v>
      </c>
      <c r="C15" s="33"/>
      <c r="D15" s="33"/>
      <c r="E15" s="33"/>
      <c r="F15" s="33"/>
      <c r="G15" s="33"/>
      <c r="H15" s="33"/>
      <c r="I15" s="33"/>
      <c r="J15" s="33"/>
      <c r="K15" s="33"/>
      <c r="L15" s="33"/>
      <c r="M15" s="33"/>
      <c r="N15" s="33"/>
      <c r="O15" s="33"/>
      <c r="P15" s="33"/>
      <c r="Q15" s="33"/>
      <c r="R15" s="33"/>
      <c r="S15" s="33"/>
      <c r="T15" s="33"/>
      <c r="U15" s="33"/>
      <c r="V15" s="33"/>
      <c r="W15" s="33"/>
      <c r="X15" s="33"/>
      <c r="Y15" s="33"/>
      <c r="Z15" s="33"/>
      <c r="AA15" s="33"/>
      <c r="AB15" s="33"/>
      <c r="AC15" s="33"/>
    </row>
    <row r="16" spans="2:43" ht="18.649999999999999" customHeight="1">
      <c r="B16" s="39" t="s">
        <v>458</v>
      </c>
      <c r="C16" s="75" t="s">
        <v>461</v>
      </c>
      <c r="D16" s="76"/>
      <c r="E16" s="76"/>
      <c r="F16" s="34"/>
      <c r="G16" s="35"/>
      <c r="H16" s="35"/>
      <c r="I16" s="35"/>
      <c r="J16" s="35"/>
      <c r="K16" s="35"/>
      <c r="L16" s="35"/>
      <c r="M16" s="35"/>
      <c r="N16" s="35"/>
      <c r="O16" s="35"/>
      <c r="P16" s="35"/>
      <c r="Q16" s="35"/>
      <c r="R16" s="35"/>
      <c r="S16" s="35"/>
      <c r="T16" s="35"/>
      <c r="U16" s="35"/>
      <c r="V16" s="35"/>
      <c r="W16" s="35"/>
      <c r="X16" s="35"/>
      <c r="Y16" s="35"/>
      <c r="Z16" s="35"/>
      <c r="AA16" s="35"/>
      <c r="AB16" s="35"/>
      <c r="AC16" s="36"/>
    </row>
    <row r="17" spans="2:46" ht="18.649999999999999" customHeight="1" thickBot="1">
      <c r="B17" s="40"/>
      <c r="C17" s="73" t="s">
        <v>462</v>
      </c>
      <c r="D17" s="74"/>
      <c r="E17" s="74"/>
      <c r="F17" s="41"/>
      <c r="G17" s="42"/>
      <c r="H17" s="42"/>
      <c r="I17" s="42"/>
      <c r="J17" s="42"/>
      <c r="K17" s="42"/>
      <c r="L17" s="42"/>
      <c r="M17" s="42"/>
      <c r="N17" s="42"/>
      <c r="O17" s="42"/>
      <c r="P17" s="42"/>
      <c r="Q17" s="42"/>
      <c r="R17" s="42"/>
      <c r="S17" s="42"/>
      <c r="T17" s="42"/>
      <c r="U17" s="42"/>
      <c r="V17" s="42"/>
      <c r="W17" s="42"/>
      <c r="X17" s="42"/>
      <c r="Y17" s="42"/>
      <c r="Z17" s="42"/>
      <c r="AA17" s="42"/>
      <c r="AB17" s="42"/>
      <c r="AC17" s="43"/>
    </row>
    <row r="18" spans="2:46" ht="18.649999999999999" customHeight="1">
      <c r="B18" s="39" t="s">
        <v>459</v>
      </c>
      <c r="C18" s="75" t="s">
        <v>461</v>
      </c>
      <c r="D18" s="76"/>
      <c r="E18" s="76"/>
      <c r="F18" s="34"/>
      <c r="G18" s="35"/>
      <c r="H18" s="35"/>
      <c r="I18" s="35"/>
      <c r="J18" s="35"/>
      <c r="K18" s="35"/>
      <c r="L18" s="35"/>
      <c r="M18" s="35"/>
      <c r="N18" s="35"/>
      <c r="O18" s="35"/>
      <c r="P18" s="35"/>
      <c r="Q18" s="35"/>
      <c r="R18" s="35"/>
      <c r="S18" s="35"/>
      <c r="T18" s="35"/>
      <c r="U18" s="35"/>
      <c r="V18" s="35"/>
      <c r="W18" s="35"/>
      <c r="X18" s="35"/>
      <c r="Y18" s="35"/>
      <c r="Z18" s="35"/>
      <c r="AA18" s="35"/>
      <c r="AB18" s="35"/>
      <c r="AC18" s="36"/>
    </row>
    <row r="19" spans="2:46" ht="18.649999999999999" customHeight="1" thickBot="1">
      <c r="B19" s="40"/>
      <c r="C19" s="37" t="s">
        <v>462</v>
      </c>
      <c r="D19" s="38"/>
      <c r="E19" s="38"/>
      <c r="F19" s="41"/>
      <c r="G19" s="42"/>
      <c r="H19" s="42"/>
      <c r="I19" s="42"/>
      <c r="J19" s="42"/>
      <c r="K19" s="42"/>
      <c r="L19" s="42"/>
      <c r="M19" s="42"/>
      <c r="N19" s="42"/>
      <c r="O19" s="42"/>
      <c r="P19" s="42"/>
      <c r="Q19" s="42"/>
      <c r="R19" s="42"/>
      <c r="S19" s="42"/>
      <c r="T19" s="42"/>
      <c r="U19" s="42"/>
      <c r="V19" s="42"/>
      <c r="W19" s="42"/>
      <c r="X19" s="42"/>
      <c r="Y19" s="42"/>
      <c r="Z19" s="42"/>
      <c r="AA19" s="42"/>
      <c r="AB19" s="42"/>
      <c r="AC19" s="43"/>
    </row>
    <row r="20" spans="2:46" ht="18.649999999999999" customHeight="1">
      <c r="B20" s="39" t="s">
        <v>460</v>
      </c>
      <c r="C20" s="77" t="s">
        <v>461</v>
      </c>
      <c r="D20" s="78"/>
      <c r="E20" s="78"/>
      <c r="F20" s="34"/>
      <c r="G20" s="35"/>
      <c r="H20" s="35"/>
      <c r="I20" s="35"/>
      <c r="J20" s="35"/>
      <c r="K20" s="35"/>
      <c r="L20" s="35"/>
      <c r="M20" s="35"/>
      <c r="N20" s="35"/>
      <c r="O20" s="35"/>
      <c r="P20" s="35"/>
      <c r="Q20" s="35"/>
      <c r="R20" s="35"/>
      <c r="S20" s="35"/>
      <c r="T20" s="35"/>
      <c r="U20" s="35"/>
      <c r="V20" s="35"/>
      <c r="W20" s="35"/>
      <c r="X20" s="35"/>
      <c r="Y20" s="35"/>
      <c r="Z20" s="35"/>
      <c r="AA20" s="35"/>
      <c r="AB20" s="35"/>
      <c r="AC20" s="36"/>
    </row>
    <row r="21" spans="2:46" ht="18.649999999999999" customHeight="1" thickBot="1">
      <c r="B21" s="40"/>
      <c r="C21" s="37" t="s">
        <v>462</v>
      </c>
      <c r="D21" s="38"/>
      <c r="E21" s="38"/>
      <c r="F21" s="41"/>
      <c r="G21" s="42"/>
      <c r="H21" s="42"/>
      <c r="I21" s="42"/>
      <c r="J21" s="42"/>
      <c r="K21" s="42"/>
      <c r="L21" s="42"/>
      <c r="M21" s="42"/>
      <c r="N21" s="42"/>
      <c r="O21" s="42"/>
      <c r="P21" s="42"/>
      <c r="Q21" s="42"/>
      <c r="R21" s="42"/>
      <c r="S21" s="42"/>
      <c r="T21" s="42"/>
      <c r="U21" s="42"/>
      <c r="V21" s="42"/>
      <c r="W21" s="42"/>
      <c r="X21" s="42"/>
      <c r="Y21" s="42"/>
      <c r="Z21" s="42"/>
      <c r="AA21" s="42"/>
      <c r="AB21" s="42"/>
      <c r="AC21" s="43"/>
    </row>
    <row r="22" spans="2:46" ht="18.649999999999999" customHeight="1"/>
    <row r="23" spans="2:46" ht="18.649999999999999" customHeight="1" thickBot="1">
      <c r="B23" s="45" t="s">
        <v>463</v>
      </c>
      <c r="C23" s="45"/>
      <c r="D23" s="45"/>
      <c r="E23" s="45"/>
      <c r="F23" s="45"/>
      <c r="G23" s="45"/>
      <c r="H23" s="45"/>
      <c r="I23" s="45"/>
      <c r="J23" s="45"/>
      <c r="K23" s="45"/>
      <c r="L23" s="45"/>
      <c r="M23" s="45"/>
      <c r="N23" s="45"/>
      <c r="O23" s="45"/>
      <c r="P23" s="45"/>
      <c r="Q23" s="45"/>
      <c r="R23" s="45"/>
      <c r="S23" s="45"/>
      <c r="T23" s="45"/>
      <c r="U23" s="45"/>
      <c r="V23" s="45"/>
      <c r="W23" s="45"/>
      <c r="X23" s="45"/>
      <c r="Y23" s="45"/>
      <c r="Z23" s="45"/>
      <c r="AA23" s="45"/>
      <c r="AB23" s="45"/>
      <c r="AC23" s="45"/>
      <c r="AT23" s="17"/>
    </row>
    <row r="24" spans="2:46" ht="42" customHeight="1">
      <c r="B24" s="46"/>
      <c r="C24" s="47"/>
      <c r="D24" s="47"/>
      <c r="E24" s="47"/>
      <c r="F24" s="47"/>
      <c r="G24" s="47"/>
      <c r="H24" s="47"/>
      <c r="I24" s="47"/>
      <c r="J24" s="47"/>
      <c r="K24" s="47"/>
      <c r="L24" s="47"/>
      <c r="M24" s="47"/>
      <c r="N24" s="47"/>
      <c r="O24" s="47"/>
      <c r="P24" s="47"/>
      <c r="Q24" s="47"/>
      <c r="R24" s="47"/>
      <c r="S24" s="47"/>
      <c r="T24" s="47"/>
      <c r="U24" s="47"/>
      <c r="V24" s="47"/>
      <c r="W24" s="47"/>
      <c r="X24" s="47"/>
      <c r="Y24" s="47"/>
      <c r="Z24" s="47"/>
      <c r="AA24" s="47"/>
      <c r="AB24" s="47"/>
      <c r="AC24" s="48"/>
      <c r="AT24" s="17"/>
    </row>
    <row r="25" spans="2:46" ht="42" customHeight="1" thickBot="1">
      <c r="B25" s="49"/>
      <c r="C25" s="50"/>
      <c r="D25" s="50"/>
      <c r="E25" s="50"/>
      <c r="F25" s="50"/>
      <c r="G25" s="50"/>
      <c r="H25" s="50"/>
      <c r="I25" s="50"/>
      <c r="J25" s="50"/>
      <c r="K25" s="50"/>
      <c r="L25" s="50"/>
      <c r="M25" s="50"/>
      <c r="N25" s="50"/>
      <c r="O25" s="50"/>
      <c r="P25" s="50"/>
      <c r="Q25" s="50"/>
      <c r="R25" s="50"/>
      <c r="S25" s="50"/>
      <c r="T25" s="50"/>
      <c r="U25" s="50"/>
      <c r="V25" s="50"/>
      <c r="W25" s="50"/>
      <c r="X25" s="50"/>
      <c r="Y25" s="50"/>
      <c r="Z25" s="50"/>
      <c r="AA25" s="50"/>
      <c r="AB25" s="50"/>
      <c r="AC25" s="51"/>
      <c r="AT25" s="17"/>
    </row>
    <row r="26" spans="2:46" ht="18.649999999999999" customHeight="1">
      <c r="B26" s="19"/>
      <c r="C26" s="19"/>
      <c r="D26" s="19"/>
      <c r="E26" s="19"/>
      <c r="F26" s="19"/>
      <c r="G26" s="19"/>
      <c r="H26" s="19"/>
      <c r="I26" s="19"/>
      <c r="J26" s="19"/>
      <c r="K26" s="19"/>
      <c r="L26" s="19"/>
      <c r="M26" s="20"/>
      <c r="N26" s="19"/>
      <c r="O26" s="19"/>
      <c r="P26" s="19"/>
      <c r="Q26" s="19"/>
      <c r="R26" s="19"/>
      <c r="S26" s="19"/>
      <c r="T26" s="19"/>
      <c r="U26" s="19"/>
      <c r="V26" s="19"/>
      <c r="W26" s="19"/>
      <c r="X26" s="19"/>
      <c r="Y26" s="19"/>
      <c r="Z26" s="19"/>
      <c r="AA26" s="19"/>
      <c r="AB26" s="19"/>
      <c r="AC26" s="19"/>
    </row>
    <row r="27" spans="2:46" ht="18.649999999999999" customHeight="1" thickBot="1">
      <c r="B27" s="79" t="s">
        <v>438</v>
      </c>
      <c r="C27" s="79"/>
      <c r="D27" s="79"/>
      <c r="E27" s="79"/>
      <c r="F27" s="79"/>
      <c r="G27" s="79"/>
      <c r="H27" s="79"/>
      <c r="I27" s="79"/>
      <c r="J27" s="79"/>
      <c r="K27" s="79"/>
      <c r="L27" s="79"/>
      <c r="M27" s="79"/>
      <c r="N27" s="79"/>
      <c r="O27" s="79"/>
      <c r="P27" s="79"/>
      <c r="Q27" s="79"/>
      <c r="R27" s="79"/>
      <c r="S27" s="79"/>
      <c r="T27" s="79"/>
      <c r="U27" s="79"/>
      <c r="V27" s="79"/>
      <c r="W27" s="79"/>
      <c r="X27" s="79"/>
      <c r="Y27" s="79"/>
      <c r="Z27" s="79"/>
      <c r="AA27" s="79"/>
      <c r="AB27" s="79"/>
      <c r="AC27" s="79"/>
    </row>
    <row r="28" spans="2:46" ht="18.649999999999999" customHeight="1">
      <c r="B28" s="67"/>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69"/>
    </row>
    <row r="29" spans="2:46" ht="18.649999999999999" customHeight="1">
      <c r="B29" s="67"/>
      <c r="C29" s="80"/>
      <c r="D29" s="80"/>
      <c r="E29" s="80"/>
      <c r="F29" s="80"/>
      <c r="G29" s="80"/>
      <c r="H29" s="80"/>
      <c r="I29" s="80"/>
      <c r="J29" s="80"/>
      <c r="K29" s="80"/>
      <c r="L29" s="80"/>
      <c r="M29" s="80"/>
      <c r="N29" s="80"/>
      <c r="O29" s="80"/>
      <c r="P29" s="80"/>
      <c r="Q29" s="80"/>
      <c r="R29" s="80"/>
      <c r="S29" s="80"/>
      <c r="T29" s="80"/>
      <c r="U29" s="80"/>
      <c r="V29" s="80"/>
      <c r="W29" s="80"/>
      <c r="X29" s="80"/>
      <c r="Y29" s="80"/>
      <c r="Z29" s="80"/>
      <c r="AA29" s="80"/>
      <c r="AB29" s="80"/>
      <c r="AC29" s="69"/>
    </row>
    <row r="30" spans="2:46" ht="18.649999999999999" customHeight="1">
      <c r="B30" s="67"/>
      <c r="C30" s="80"/>
      <c r="D30" s="80"/>
      <c r="E30" s="80"/>
      <c r="F30" s="80"/>
      <c r="G30" s="80"/>
      <c r="H30" s="80"/>
      <c r="I30" s="80"/>
      <c r="J30" s="80"/>
      <c r="K30" s="80"/>
      <c r="L30" s="80"/>
      <c r="M30" s="80"/>
      <c r="N30" s="80"/>
      <c r="O30" s="80"/>
      <c r="P30" s="80"/>
      <c r="Q30" s="80"/>
      <c r="R30" s="80"/>
      <c r="S30" s="80"/>
      <c r="T30" s="80"/>
      <c r="U30" s="80"/>
      <c r="V30" s="80"/>
      <c r="W30" s="80"/>
      <c r="X30" s="80"/>
      <c r="Y30" s="80"/>
      <c r="Z30" s="80"/>
      <c r="AA30" s="80"/>
      <c r="AB30" s="80"/>
      <c r="AC30" s="69"/>
    </row>
    <row r="31" spans="2:46" ht="18.649999999999999" customHeight="1" thickBot="1">
      <c r="B31" s="70"/>
      <c r="C31" s="71"/>
      <c r="D31" s="71"/>
      <c r="E31" s="71"/>
      <c r="F31" s="71"/>
      <c r="G31" s="71"/>
      <c r="H31" s="71"/>
      <c r="I31" s="71"/>
      <c r="J31" s="71"/>
      <c r="K31" s="71"/>
      <c r="L31" s="71"/>
      <c r="M31" s="71"/>
      <c r="N31" s="71"/>
      <c r="O31" s="71"/>
      <c r="P31" s="71"/>
      <c r="Q31" s="71"/>
      <c r="R31" s="71"/>
      <c r="S31" s="71"/>
      <c r="T31" s="71"/>
      <c r="U31" s="71"/>
      <c r="V31" s="71"/>
      <c r="W31" s="71"/>
      <c r="X31" s="71"/>
      <c r="Y31" s="71"/>
      <c r="Z31" s="71"/>
      <c r="AA31" s="71"/>
      <c r="AB31" s="71"/>
      <c r="AC31" s="72"/>
    </row>
    <row r="32" spans="2:46" ht="18.649999999999999" customHeight="1">
      <c r="B32" s="21"/>
      <c r="C32" s="21"/>
      <c r="D32" s="21"/>
      <c r="E32" s="21"/>
      <c r="F32" s="21"/>
      <c r="G32" s="21"/>
      <c r="H32" s="21"/>
      <c r="I32" s="21"/>
      <c r="J32" s="21"/>
      <c r="K32" s="21"/>
      <c r="L32" s="21"/>
      <c r="M32" s="21"/>
      <c r="N32" s="21"/>
      <c r="O32" s="21"/>
      <c r="P32" s="21"/>
      <c r="Q32" s="21"/>
      <c r="R32" s="21"/>
      <c r="S32" s="21"/>
      <c r="T32" s="21"/>
      <c r="U32" s="21"/>
      <c r="V32" s="21"/>
      <c r="W32" s="21"/>
      <c r="X32" s="21"/>
      <c r="Y32" s="44" t="str">
        <f>LEN(B28)&amp;"文字"</f>
        <v>0文字</v>
      </c>
      <c r="Z32" s="44"/>
      <c r="AA32" s="44"/>
      <c r="AB32" s="44"/>
      <c r="AC32" s="44"/>
    </row>
    <row r="33" spans="2:29" ht="18.649999999999999" customHeight="1" thickBot="1">
      <c r="B33" s="33" t="s">
        <v>439</v>
      </c>
      <c r="C33" s="33"/>
      <c r="D33" s="33"/>
      <c r="E33" s="33"/>
      <c r="F33" s="33"/>
      <c r="G33" s="33"/>
      <c r="H33" s="33"/>
      <c r="I33" s="33"/>
      <c r="J33" s="33"/>
      <c r="K33" s="33"/>
      <c r="L33" s="33"/>
      <c r="M33" s="33"/>
      <c r="N33" s="33"/>
      <c r="O33" s="33"/>
      <c r="P33" s="33"/>
      <c r="Q33" s="33"/>
      <c r="R33" s="33"/>
      <c r="S33" s="33"/>
      <c r="T33" s="33"/>
      <c r="U33" s="33"/>
      <c r="V33" s="33"/>
      <c r="W33" s="33"/>
      <c r="X33" s="33"/>
      <c r="Y33" s="33"/>
      <c r="Z33" s="33"/>
      <c r="AA33" s="33"/>
      <c r="AB33" s="33"/>
      <c r="AC33" s="33"/>
    </row>
    <row r="34" spans="2:29" ht="18.649999999999999" customHeight="1">
      <c r="B34" s="81" t="s">
        <v>194</v>
      </c>
      <c r="C34" s="62"/>
      <c r="D34" s="62"/>
      <c r="E34" s="62" t="s">
        <v>195</v>
      </c>
      <c r="F34" s="62"/>
      <c r="G34" s="62"/>
      <c r="H34" s="62"/>
      <c r="I34" s="62" t="s">
        <v>197</v>
      </c>
      <c r="J34" s="62"/>
      <c r="K34" s="62"/>
      <c r="L34" s="62"/>
      <c r="M34" s="22" t="s">
        <v>414</v>
      </c>
      <c r="N34" s="62" t="s">
        <v>198</v>
      </c>
      <c r="O34" s="62"/>
      <c r="P34" s="62"/>
      <c r="Q34" s="62"/>
      <c r="R34" s="62"/>
      <c r="S34" s="62"/>
      <c r="T34" s="62" t="s">
        <v>333</v>
      </c>
      <c r="U34" s="62"/>
      <c r="V34" s="62"/>
      <c r="W34" s="62"/>
      <c r="X34" s="62" t="s">
        <v>415</v>
      </c>
      <c r="Y34" s="62"/>
      <c r="Z34" s="62"/>
      <c r="AA34" s="62"/>
      <c r="AB34" s="62"/>
      <c r="AC34" s="63"/>
    </row>
    <row r="35" spans="2:29" ht="18.649999999999999" customHeight="1">
      <c r="B35" s="55" t="s">
        <v>196</v>
      </c>
      <c r="C35" s="56"/>
      <c r="D35" s="56"/>
      <c r="E35" s="57"/>
      <c r="F35" s="57"/>
      <c r="G35" s="57"/>
      <c r="H35" s="57"/>
      <c r="I35" s="57"/>
      <c r="J35" s="57"/>
      <c r="K35" s="57"/>
      <c r="L35" s="57"/>
      <c r="M35" s="23"/>
      <c r="N35" s="58"/>
      <c r="O35" s="58"/>
      <c r="P35" s="58"/>
      <c r="Q35" s="58"/>
      <c r="R35" s="58"/>
      <c r="S35" s="58"/>
      <c r="T35" s="57"/>
      <c r="U35" s="57"/>
      <c r="V35" s="57"/>
      <c r="W35" s="57"/>
      <c r="X35" s="57"/>
      <c r="Y35" s="57"/>
      <c r="Z35" s="57"/>
      <c r="AA35" s="57"/>
      <c r="AB35" s="57"/>
      <c r="AC35" s="59"/>
    </row>
    <row r="36" spans="2:29" ht="18.649999999999999" customHeight="1">
      <c r="B36" s="55" t="s">
        <v>417</v>
      </c>
      <c r="C36" s="56"/>
      <c r="D36" s="56"/>
      <c r="E36" s="57"/>
      <c r="F36" s="57"/>
      <c r="G36" s="57"/>
      <c r="H36" s="57"/>
      <c r="I36" s="57"/>
      <c r="J36" s="57"/>
      <c r="K36" s="57"/>
      <c r="L36" s="57"/>
      <c r="M36" s="23"/>
      <c r="N36" s="58"/>
      <c r="O36" s="58"/>
      <c r="P36" s="58"/>
      <c r="Q36" s="58"/>
      <c r="R36" s="58"/>
      <c r="S36" s="58"/>
      <c r="T36" s="57"/>
      <c r="U36" s="57"/>
      <c r="V36" s="57"/>
      <c r="W36" s="57"/>
      <c r="X36" s="57"/>
      <c r="Y36" s="57"/>
      <c r="Z36" s="57"/>
      <c r="AA36" s="57"/>
      <c r="AB36" s="57"/>
      <c r="AC36" s="59"/>
    </row>
    <row r="37" spans="2:29" ht="18.649999999999999" customHeight="1">
      <c r="B37" s="55" t="s">
        <v>192</v>
      </c>
      <c r="C37" s="56"/>
      <c r="D37" s="56"/>
      <c r="E37" s="57"/>
      <c r="F37" s="57"/>
      <c r="G37" s="57"/>
      <c r="H37" s="57"/>
      <c r="I37" s="57"/>
      <c r="J37" s="57"/>
      <c r="K37" s="57"/>
      <c r="L37" s="57"/>
      <c r="M37" s="23"/>
      <c r="N37" s="58"/>
      <c r="O37" s="58"/>
      <c r="P37" s="58"/>
      <c r="Q37" s="58"/>
      <c r="R37" s="58"/>
      <c r="S37" s="58"/>
      <c r="T37" s="57"/>
      <c r="U37" s="57"/>
      <c r="V37" s="57"/>
      <c r="W37" s="57"/>
      <c r="X37" s="57"/>
      <c r="Y37" s="57"/>
      <c r="Z37" s="57"/>
      <c r="AA37" s="57"/>
      <c r="AB37" s="57"/>
      <c r="AC37" s="59"/>
    </row>
    <row r="38" spans="2:29" ht="18.649999999999999" customHeight="1" thickBot="1">
      <c r="B38" s="60" t="s">
        <v>193</v>
      </c>
      <c r="C38" s="61"/>
      <c r="D38" s="61"/>
      <c r="E38" s="53"/>
      <c r="F38" s="53"/>
      <c r="G38" s="53"/>
      <c r="H38" s="53"/>
      <c r="I38" s="53"/>
      <c r="J38" s="53"/>
      <c r="K38" s="53"/>
      <c r="L38" s="53"/>
      <c r="M38" s="24"/>
      <c r="N38" s="52"/>
      <c r="O38" s="52"/>
      <c r="P38" s="52"/>
      <c r="Q38" s="52"/>
      <c r="R38" s="52"/>
      <c r="S38" s="52"/>
      <c r="T38" s="53"/>
      <c r="U38" s="53"/>
      <c r="V38" s="53"/>
      <c r="W38" s="53"/>
      <c r="X38" s="53"/>
      <c r="Y38" s="53"/>
      <c r="Z38" s="53"/>
      <c r="AA38" s="53"/>
      <c r="AB38" s="53"/>
      <c r="AC38" s="54"/>
    </row>
    <row r="39" spans="2:29" ht="6.5" customHeight="1"/>
  </sheetData>
  <sheetProtection algorithmName="SHA-512" hashValue="+CmhdnAX0ddZd/Tpci162MVhk3GjWwFn3wWsz7WGtdAZrVeuIUqxBIwNaqQKYhKwuPuelAAq36vXa9Bou0ReiQ==" saltValue="m6LsoOFfVw6p36HKuX2lhQ==" spinCount="100000" sheet="1" selectLockedCells="1"/>
  <mergeCells count="64">
    <mergeCell ref="B7:Q7"/>
    <mergeCell ref="S7:X7"/>
    <mergeCell ref="AA7:AC7"/>
    <mergeCell ref="V2:W2"/>
    <mergeCell ref="X2:AC2"/>
    <mergeCell ref="B3:AC5"/>
    <mergeCell ref="AA6:AC6"/>
    <mergeCell ref="Y32:AC32"/>
    <mergeCell ref="B34:D34"/>
    <mergeCell ref="E34:H34"/>
    <mergeCell ref="I34:L34"/>
    <mergeCell ref="N34:S34"/>
    <mergeCell ref="F21:AC21"/>
    <mergeCell ref="C16:E16"/>
    <mergeCell ref="B15:AC15"/>
    <mergeCell ref="B27:AC27"/>
    <mergeCell ref="B28:AC31"/>
    <mergeCell ref="B10:AC13"/>
    <mergeCell ref="C17:E17"/>
    <mergeCell ref="C19:E19"/>
    <mergeCell ref="C18:E18"/>
    <mergeCell ref="C20:E20"/>
    <mergeCell ref="X35:AC35"/>
    <mergeCell ref="B36:D36"/>
    <mergeCell ref="E36:H36"/>
    <mergeCell ref="I36:L36"/>
    <mergeCell ref="X34:AC34"/>
    <mergeCell ref="B35:D35"/>
    <mergeCell ref="E35:H35"/>
    <mergeCell ref="I35:L35"/>
    <mergeCell ref="N35:S35"/>
    <mergeCell ref="T35:W35"/>
    <mergeCell ref="N36:S36"/>
    <mergeCell ref="T36:W36"/>
    <mergeCell ref="X36:AC36"/>
    <mergeCell ref="T34:W34"/>
    <mergeCell ref="N38:S38"/>
    <mergeCell ref="T38:W38"/>
    <mergeCell ref="X38:AC38"/>
    <mergeCell ref="B37:D37"/>
    <mergeCell ref="E37:H37"/>
    <mergeCell ref="I37:L37"/>
    <mergeCell ref="N37:S37"/>
    <mergeCell ref="T37:W37"/>
    <mergeCell ref="X37:AC37"/>
    <mergeCell ref="B38:D38"/>
    <mergeCell ref="E38:H38"/>
    <mergeCell ref="I38:L38"/>
    <mergeCell ref="B9:AC9"/>
    <mergeCell ref="B6:Q6"/>
    <mergeCell ref="S6:X6"/>
    <mergeCell ref="B33:AC33"/>
    <mergeCell ref="F16:AC16"/>
    <mergeCell ref="C21:E21"/>
    <mergeCell ref="B16:B17"/>
    <mergeCell ref="B18:B19"/>
    <mergeCell ref="B20:B21"/>
    <mergeCell ref="F17:AC17"/>
    <mergeCell ref="F18:AC18"/>
    <mergeCell ref="F19:AC19"/>
    <mergeCell ref="F20:AC20"/>
    <mergeCell ref="Y14:AC14"/>
    <mergeCell ref="B23:AC23"/>
    <mergeCell ref="B24:AC25"/>
  </mergeCells>
  <phoneticPr fontId="1"/>
  <pageMargins left="0.7" right="0.7" top="0.75" bottom="0.75" header="0.3" footer="0.3"/>
  <pageSetup paperSize="9" scale="83"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A3A7CECD-E354-43F6-9A39-6F8CCCCD4AE7}">
          <x14:formula1>
            <xm:f>'☆.CLC専用_プルダウンリスト '!$A$34:$A$63</xm:f>
          </x14:formula1>
          <xm:sqref>X2:AC2</xm:sqref>
        </x14:dataValidation>
        <x14:dataValidation type="list" allowBlank="1" showInputMessage="1" showErrorMessage="1" xr:uid="{1A1E7EF4-A6FD-4E9E-A436-21DDC2B26CF0}">
          <x14:formula1>
            <xm:f>'☆.CLC専用_プルダウンリスト '!$B$2:$B$9</xm:f>
          </x14:formula1>
          <xm:sqref>S7:X7</xm:sqref>
        </x14:dataValidation>
        <x14:dataValidation type="list" allowBlank="1" showInputMessage="1" showErrorMessage="1" xr:uid="{2CAD9767-C3F9-4363-B630-8BDB92DE64CB}">
          <x14:formula1>
            <xm:f>'☆.CLC専用_プルダウンリスト '!$C$2:$C$201</xm:f>
          </x14:formula1>
          <xm:sqref>AA7:AC7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FFCD1-5815-4987-8BD0-9EFC90029585}">
  <sheetPr>
    <tabColor rgb="FFFFC000"/>
  </sheetPr>
  <dimension ref="B1:AH652"/>
  <sheetViews>
    <sheetView view="pageBreakPreview" zoomScaleNormal="100" zoomScaleSheetLayoutView="100" zoomScalePageLayoutView="90" workbookViewId="0">
      <selection activeCell="B7" sqref="B7:V8"/>
    </sheetView>
  </sheetViews>
  <sheetFormatPr defaultRowHeight="18"/>
  <cols>
    <col min="1" max="1" width="1.08203125" customWidth="1"/>
    <col min="2" max="25" width="3" customWidth="1"/>
    <col min="26" max="26" width="1.58203125" customWidth="1"/>
    <col min="27" max="27" width="3" customWidth="1"/>
    <col min="28" max="28" width="1.08203125" customWidth="1"/>
    <col min="29" max="29" width="3" customWidth="1"/>
    <col min="30" max="49" width="8.08203125" customWidth="1"/>
  </cols>
  <sheetData>
    <row r="1" spans="2:34" ht="6" customHeight="1"/>
    <row r="2" spans="2:34" ht="12" customHeight="1">
      <c r="B2" s="100" t="s">
        <v>386</v>
      </c>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2"/>
      <c r="AD2" s="13"/>
      <c r="AE2" s="13"/>
      <c r="AF2" s="13"/>
      <c r="AG2" s="13"/>
      <c r="AH2" s="13"/>
    </row>
    <row r="3" spans="2:34" ht="12" customHeight="1">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2"/>
      <c r="AD3" s="13"/>
      <c r="AE3" s="13"/>
      <c r="AF3" s="13"/>
      <c r="AG3" s="13"/>
      <c r="AH3" s="13"/>
    </row>
    <row r="4" spans="2:34" ht="12" customHeight="1">
      <c r="B4" s="100"/>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2"/>
      <c r="AD4" s="13"/>
      <c r="AE4" s="13"/>
      <c r="AF4" s="13"/>
      <c r="AG4" s="13"/>
      <c r="AH4" s="13"/>
    </row>
    <row r="5" spans="2:34" ht="12" customHeight="1">
      <c r="B5" s="101" t="s">
        <v>468</v>
      </c>
      <c r="C5" s="101"/>
      <c r="D5" s="101"/>
      <c r="E5" s="101"/>
      <c r="F5" s="101"/>
      <c r="G5" s="101"/>
      <c r="H5" s="101"/>
      <c r="I5" s="101"/>
      <c r="J5" s="101"/>
      <c r="K5" s="101"/>
      <c r="L5" s="101"/>
      <c r="M5" s="101"/>
      <c r="N5" s="101"/>
      <c r="O5" s="101"/>
      <c r="P5" s="101"/>
      <c r="Q5" s="101"/>
      <c r="R5" s="101"/>
      <c r="S5" s="101"/>
      <c r="T5" s="101"/>
      <c r="U5" s="101"/>
      <c r="V5" s="101"/>
      <c r="W5" s="101"/>
      <c r="X5" s="101"/>
      <c r="Y5" s="101"/>
      <c r="Z5" s="101"/>
      <c r="AA5" s="101"/>
      <c r="AD5" s="13"/>
      <c r="AE5" s="13"/>
      <c r="AF5" s="13"/>
      <c r="AG5" s="13"/>
      <c r="AH5" s="13"/>
    </row>
    <row r="6" spans="2:34" ht="12" customHeight="1" thickBot="1">
      <c r="B6" s="101"/>
      <c r="C6" s="101"/>
      <c r="D6" s="101"/>
      <c r="E6" s="101"/>
      <c r="F6" s="101"/>
      <c r="G6" s="101"/>
      <c r="H6" s="101"/>
      <c r="I6" s="101"/>
      <c r="J6" s="101"/>
      <c r="K6" s="101"/>
      <c r="L6" s="101"/>
      <c r="M6" s="101"/>
      <c r="N6" s="101"/>
      <c r="O6" s="101"/>
      <c r="P6" s="101"/>
      <c r="Q6" s="101"/>
      <c r="R6" s="101"/>
      <c r="S6" s="101"/>
      <c r="T6" s="101"/>
      <c r="U6" s="101"/>
      <c r="V6" s="101"/>
      <c r="W6" s="101"/>
      <c r="X6" s="101"/>
      <c r="Y6" s="101"/>
      <c r="Z6" s="101"/>
      <c r="AA6" s="101"/>
      <c r="AB6" s="14"/>
      <c r="AD6" s="13"/>
      <c r="AE6" s="13"/>
      <c r="AF6" s="13"/>
      <c r="AG6" s="13"/>
      <c r="AH6" s="13"/>
    </row>
    <row r="7" spans="2:34" ht="12" customHeight="1">
      <c r="B7" s="102" t="s">
        <v>340</v>
      </c>
      <c r="C7" s="103"/>
      <c r="D7" s="103"/>
      <c r="E7" s="103"/>
      <c r="F7" s="103"/>
      <c r="G7" s="103"/>
      <c r="H7" s="103"/>
      <c r="I7" s="103"/>
      <c r="J7" s="106">
        <f>SUM(J9:N20)</f>
        <v>0</v>
      </c>
      <c r="K7" s="107"/>
      <c r="L7" s="107"/>
      <c r="M7" s="107"/>
      <c r="N7" s="107"/>
      <c r="O7" s="110" t="s">
        <v>341</v>
      </c>
      <c r="P7" s="111"/>
      <c r="Q7" s="111"/>
      <c r="R7" s="111"/>
      <c r="S7" s="111"/>
      <c r="T7" s="111"/>
      <c r="U7" s="111"/>
      <c r="V7" s="111"/>
      <c r="W7" s="114">
        <f>SUM(W9:AA20)</f>
        <v>0</v>
      </c>
      <c r="X7" s="115"/>
      <c r="Y7" s="115"/>
      <c r="Z7" s="115"/>
      <c r="AA7" s="116"/>
      <c r="AB7" s="14"/>
      <c r="AD7" s="13"/>
      <c r="AE7" s="13"/>
      <c r="AF7" s="13"/>
      <c r="AG7" s="13"/>
      <c r="AH7" s="13"/>
    </row>
    <row r="8" spans="2:34" ht="12" customHeight="1">
      <c r="B8" s="104"/>
      <c r="C8" s="105"/>
      <c r="D8" s="105"/>
      <c r="E8" s="105"/>
      <c r="F8" s="105"/>
      <c r="G8" s="105"/>
      <c r="H8" s="105"/>
      <c r="I8" s="105"/>
      <c r="J8" s="108"/>
      <c r="K8" s="109"/>
      <c r="L8" s="109"/>
      <c r="M8" s="109"/>
      <c r="N8" s="109"/>
      <c r="O8" s="112"/>
      <c r="P8" s="113"/>
      <c r="Q8" s="113"/>
      <c r="R8" s="113"/>
      <c r="S8" s="113"/>
      <c r="T8" s="113"/>
      <c r="U8" s="113"/>
      <c r="V8" s="113"/>
      <c r="W8" s="117"/>
      <c r="X8" s="118"/>
      <c r="Y8" s="118"/>
      <c r="Z8" s="118"/>
      <c r="AA8" s="119"/>
      <c r="AB8" s="14"/>
      <c r="AD8" s="13"/>
      <c r="AE8" s="13"/>
      <c r="AF8" s="13"/>
      <c r="AG8" s="13"/>
      <c r="AH8" s="13"/>
    </row>
    <row r="9" spans="2:34" ht="12" customHeight="1">
      <c r="B9" s="94" t="s">
        <v>526</v>
      </c>
      <c r="C9" s="95"/>
      <c r="D9" s="95"/>
      <c r="E9" s="95"/>
      <c r="F9" s="95"/>
      <c r="G9" s="95"/>
      <c r="H9" s="95"/>
      <c r="I9" s="95"/>
      <c r="J9" s="99">
        <f>SUMIF(B$41:B$594,"A01_消耗品費",Y41:Y594)</f>
        <v>0</v>
      </c>
      <c r="K9" s="97"/>
      <c r="L9" s="97"/>
      <c r="M9" s="97"/>
      <c r="N9" s="97"/>
      <c r="O9" s="94" t="s">
        <v>527</v>
      </c>
      <c r="P9" s="95"/>
      <c r="Q9" s="95"/>
      <c r="R9" s="95"/>
      <c r="S9" s="95"/>
      <c r="T9" s="95"/>
      <c r="U9" s="95"/>
      <c r="V9" s="95"/>
      <c r="W9" s="96">
        <f>SUMIF(B$41:B$594,"B01_消耗品費",Y41:Y594)</f>
        <v>0</v>
      </c>
      <c r="X9" s="97"/>
      <c r="Y9" s="97"/>
      <c r="Z9" s="97"/>
      <c r="AA9" s="98"/>
      <c r="AD9" s="13"/>
      <c r="AE9" s="13"/>
      <c r="AF9" s="13"/>
      <c r="AG9" s="13"/>
      <c r="AH9" s="13"/>
    </row>
    <row r="10" spans="2:34" ht="12" customHeight="1">
      <c r="B10" s="94" t="s">
        <v>513</v>
      </c>
      <c r="C10" s="95"/>
      <c r="D10" s="95"/>
      <c r="E10" s="95"/>
      <c r="F10" s="95"/>
      <c r="G10" s="95"/>
      <c r="H10" s="95"/>
      <c r="I10" s="95"/>
      <c r="J10" s="99">
        <f>SUMIF(B$41:B$594,"A02_用品費",Y41:Y594)</f>
        <v>0</v>
      </c>
      <c r="K10" s="97"/>
      <c r="L10" s="97"/>
      <c r="M10" s="97"/>
      <c r="N10" s="97"/>
      <c r="O10" s="94" t="s">
        <v>517</v>
      </c>
      <c r="P10" s="95"/>
      <c r="Q10" s="95"/>
      <c r="R10" s="95"/>
      <c r="S10" s="95"/>
      <c r="T10" s="95"/>
      <c r="U10" s="95"/>
      <c r="V10" s="95"/>
      <c r="W10" s="96">
        <f>SUMIF(B$41:B$594,"B02_用品費",Y41:Y594)</f>
        <v>0</v>
      </c>
      <c r="X10" s="97"/>
      <c r="Y10" s="97"/>
      <c r="Z10" s="97"/>
      <c r="AA10" s="98"/>
      <c r="AD10" s="13"/>
      <c r="AE10" s="13"/>
      <c r="AF10" s="13"/>
      <c r="AG10" s="13"/>
      <c r="AH10" s="13"/>
    </row>
    <row r="11" spans="2:34" ht="12" customHeight="1">
      <c r="B11" s="94" t="s">
        <v>515</v>
      </c>
      <c r="C11" s="95"/>
      <c r="D11" s="95"/>
      <c r="E11" s="95"/>
      <c r="F11" s="95"/>
      <c r="G11" s="95"/>
      <c r="H11" s="95"/>
      <c r="I11" s="95"/>
      <c r="J11" s="99">
        <f>SUMIF(B$41:B$594,"A03_機器備品費",Y41:Y594)</f>
        <v>0</v>
      </c>
      <c r="K11" s="97"/>
      <c r="L11" s="97"/>
      <c r="M11" s="97"/>
      <c r="N11" s="97"/>
      <c r="O11" s="94" t="s">
        <v>518</v>
      </c>
      <c r="P11" s="95"/>
      <c r="Q11" s="95"/>
      <c r="R11" s="95"/>
      <c r="S11" s="95"/>
      <c r="T11" s="95"/>
      <c r="U11" s="95"/>
      <c r="V11" s="95"/>
      <c r="W11" s="96">
        <f>SUMIF(B$41:B$594,"B03_機器備品費",Y41:Y594)</f>
        <v>0</v>
      </c>
      <c r="X11" s="97"/>
      <c r="Y11" s="97"/>
      <c r="Z11" s="97"/>
      <c r="AA11" s="98"/>
      <c r="AD11" s="13"/>
      <c r="AE11" s="13"/>
      <c r="AF11" s="13"/>
      <c r="AG11" s="13"/>
      <c r="AH11" s="13"/>
    </row>
    <row r="12" spans="2:34" ht="12" customHeight="1">
      <c r="B12" s="94" t="s">
        <v>343</v>
      </c>
      <c r="C12" s="95"/>
      <c r="D12" s="95"/>
      <c r="E12" s="95"/>
      <c r="F12" s="95"/>
      <c r="G12" s="95"/>
      <c r="H12" s="95"/>
      <c r="I12" s="95"/>
      <c r="J12" s="99">
        <f>SUMIF(B$41:B$594,"A04_図書資料費",Y41:Y594)</f>
        <v>0</v>
      </c>
      <c r="K12" s="97"/>
      <c r="L12" s="97"/>
      <c r="M12" s="97"/>
      <c r="N12" s="97"/>
      <c r="O12" s="94" t="s">
        <v>352</v>
      </c>
      <c r="P12" s="95"/>
      <c r="Q12" s="95"/>
      <c r="R12" s="95"/>
      <c r="S12" s="95"/>
      <c r="T12" s="95"/>
      <c r="U12" s="95"/>
      <c r="V12" s="95"/>
      <c r="W12" s="96">
        <f>SUMIF(B$41:B$594,"B04_図書資料費",Y41:Y594)</f>
        <v>0</v>
      </c>
      <c r="X12" s="97"/>
      <c r="Y12" s="97"/>
      <c r="Z12" s="97"/>
      <c r="AA12" s="98"/>
      <c r="AD12" s="13"/>
      <c r="AE12" s="13"/>
      <c r="AF12" s="13"/>
      <c r="AG12" s="13"/>
      <c r="AH12" s="13"/>
    </row>
    <row r="13" spans="2:34" ht="12" customHeight="1">
      <c r="B13" s="94" t="s">
        <v>344</v>
      </c>
      <c r="C13" s="95"/>
      <c r="D13" s="95"/>
      <c r="E13" s="95"/>
      <c r="F13" s="95"/>
      <c r="G13" s="95"/>
      <c r="H13" s="95"/>
      <c r="I13" s="95"/>
      <c r="J13" s="99">
        <f>SUMIF(B$41:B$594,"A05_旅費交通費",Y41:Y594)</f>
        <v>0</v>
      </c>
      <c r="K13" s="97"/>
      <c r="L13" s="97"/>
      <c r="M13" s="97"/>
      <c r="N13" s="97"/>
      <c r="O13" s="94" t="s">
        <v>353</v>
      </c>
      <c r="P13" s="95"/>
      <c r="Q13" s="95"/>
      <c r="R13" s="95"/>
      <c r="S13" s="95"/>
      <c r="T13" s="95"/>
      <c r="U13" s="95"/>
      <c r="V13" s="95"/>
      <c r="W13" s="96">
        <f>SUMIF(B$41:B$594,"B05_旅費交通費",Y41:Y594)</f>
        <v>0</v>
      </c>
      <c r="X13" s="97"/>
      <c r="Y13" s="97"/>
      <c r="Z13" s="97"/>
      <c r="AA13" s="98"/>
      <c r="AD13" s="13"/>
      <c r="AE13" s="13"/>
      <c r="AF13" s="13"/>
      <c r="AG13" s="13"/>
      <c r="AH13" s="13"/>
    </row>
    <row r="14" spans="2:34" ht="12" customHeight="1">
      <c r="B14" s="94" t="s">
        <v>345</v>
      </c>
      <c r="C14" s="95"/>
      <c r="D14" s="95"/>
      <c r="E14" s="95"/>
      <c r="F14" s="95"/>
      <c r="G14" s="95"/>
      <c r="H14" s="95"/>
      <c r="I14" s="95"/>
      <c r="J14" s="99">
        <f>SUMIF(B$41:B$594,"A06_印刷製本費",Y41:Y594)</f>
        <v>0</v>
      </c>
      <c r="K14" s="97"/>
      <c r="L14" s="97"/>
      <c r="M14" s="97"/>
      <c r="N14" s="97"/>
      <c r="O14" s="94" t="s">
        <v>354</v>
      </c>
      <c r="P14" s="95"/>
      <c r="Q14" s="95"/>
      <c r="R14" s="95"/>
      <c r="S14" s="95"/>
      <c r="T14" s="95"/>
      <c r="U14" s="95"/>
      <c r="V14" s="95"/>
      <c r="W14" s="96">
        <f>SUMIF(B$41:B$594,"B06_印刷製本費",Y41:Y594)</f>
        <v>0</v>
      </c>
      <c r="X14" s="97"/>
      <c r="Y14" s="97"/>
      <c r="Z14" s="97"/>
      <c r="AA14" s="98"/>
      <c r="AD14" s="13"/>
      <c r="AE14" s="13"/>
      <c r="AF14" s="13"/>
      <c r="AG14" s="13"/>
      <c r="AH14" s="13"/>
    </row>
    <row r="15" spans="2:34" ht="12" customHeight="1">
      <c r="B15" s="94" t="s">
        <v>346</v>
      </c>
      <c r="C15" s="95"/>
      <c r="D15" s="95"/>
      <c r="E15" s="95"/>
      <c r="F15" s="95"/>
      <c r="G15" s="95"/>
      <c r="H15" s="95"/>
      <c r="I15" s="95"/>
      <c r="J15" s="99">
        <f>SUMIF(B$41:B$594,"A07_通信運搬費",Y41:Y594)</f>
        <v>0</v>
      </c>
      <c r="K15" s="97"/>
      <c r="L15" s="97"/>
      <c r="M15" s="97"/>
      <c r="N15" s="97"/>
      <c r="O15" s="94" t="s">
        <v>355</v>
      </c>
      <c r="P15" s="95"/>
      <c r="Q15" s="95"/>
      <c r="R15" s="95"/>
      <c r="S15" s="95"/>
      <c r="T15" s="95"/>
      <c r="U15" s="95"/>
      <c r="V15" s="95"/>
      <c r="W15" s="96">
        <f>SUMIF(B$41:B$594,"B07_通信運搬費",Y41:Y594)</f>
        <v>0</v>
      </c>
      <c r="X15" s="97"/>
      <c r="Y15" s="97"/>
      <c r="Z15" s="97"/>
      <c r="AA15" s="98"/>
      <c r="AD15" s="13"/>
      <c r="AE15" s="13"/>
      <c r="AF15" s="13"/>
      <c r="AG15" s="13"/>
      <c r="AH15" s="13"/>
    </row>
    <row r="16" spans="2:34" ht="12" customHeight="1">
      <c r="B16" s="94" t="s">
        <v>347</v>
      </c>
      <c r="C16" s="95"/>
      <c r="D16" s="95"/>
      <c r="E16" s="95"/>
      <c r="F16" s="95"/>
      <c r="G16" s="95"/>
      <c r="H16" s="95"/>
      <c r="I16" s="95"/>
      <c r="J16" s="99">
        <f>SUMIF(B$41:B$594,"A08_保険費",Y41:Y594)</f>
        <v>0</v>
      </c>
      <c r="K16" s="97"/>
      <c r="L16" s="97"/>
      <c r="M16" s="97"/>
      <c r="N16" s="97"/>
      <c r="O16" s="94" t="s">
        <v>356</v>
      </c>
      <c r="P16" s="95"/>
      <c r="Q16" s="95"/>
      <c r="R16" s="95"/>
      <c r="S16" s="95"/>
      <c r="T16" s="95"/>
      <c r="U16" s="95"/>
      <c r="V16" s="95"/>
      <c r="W16" s="96">
        <f>SUMIF(B$41:B$594,"B08_保険費",Y41:Y594)</f>
        <v>0</v>
      </c>
      <c r="X16" s="97"/>
      <c r="Y16" s="97"/>
      <c r="Z16" s="97"/>
      <c r="AA16" s="98"/>
      <c r="AD16" s="13"/>
      <c r="AE16" s="13"/>
      <c r="AF16" s="13"/>
      <c r="AG16" s="13"/>
      <c r="AH16" s="13"/>
    </row>
    <row r="17" spans="2:34" ht="12" customHeight="1">
      <c r="B17" s="94" t="s">
        <v>348</v>
      </c>
      <c r="C17" s="95"/>
      <c r="D17" s="95"/>
      <c r="E17" s="95"/>
      <c r="F17" s="95"/>
      <c r="G17" s="95"/>
      <c r="H17" s="95"/>
      <c r="I17" s="95"/>
      <c r="J17" s="99">
        <f>SUMIF(B$41:B$594,"A09_賃借費",Y41:Y594)</f>
        <v>0</v>
      </c>
      <c r="K17" s="97"/>
      <c r="L17" s="97"/>
      <c r="M17" s="97"/>
      <c r="N17" s="97"/>
      <c r="O17" s="94" t="s">
        <v>357</v>
      </c>
      <c r="P17" s="95"/>
      <c r="Q17" s="95"/>
      <c r="R17" s="95"/>
      <c r="S17" s="95"/>
      <c r="T17" s="95"/>
      <c r="U17" s="95"/>
      <c r="V17" s="95"/>
      <c r="W17" s="96">
        <f>SUMIF(B$41:B$594,"B09_賃借費",Y41:Y594)</f>
        <v>0</v>
      </c>
      <c r="X17" s="97"/>
      <c r="Y17" s="97"/>
      <c r="Z17" s="97"/>
      <c r="AA17" s="98"/>
      <c r="AD17" s="13"/>
      <c r="AE17" s="13"/>
      <c r="AF17" s="13"/>
      <c r="AG17" s="13"/>
      <c r="AH17" s="13"/>
    </row>
    <row r="18" spans="2:34" ht="12" customHeight="1">
      <c r="B18" s="94" t="s">
        <v>349</v>
      </c>
      <c r="C18" s="95"/>
      <c r="D18" s="95"/>
      <c r="E18" s="95"/>
      <c r="F18" s="95"/>
      <c r="G18" s="95"/>
      <c r="H18" s="95"/>
      <c r="I18" s="95"/>
      <c r="J18" s="99">
        <f>SUMIF(B$41:B$594,"A10_諸会費",Y41:Y594)</f>
        <v>0</v>
      </c>
      <c r="K18" s="97"/>
      <c r="L18" s="97"/>
      <c r="M18" s="97"/>
      <c r="N18" s="97"/>
      <c r="O18" s="94" t="s">
        <v>358</v>
      </c>
      <c r="P18" s="95"/>
      <c r="Q18" s="95"/>
      <c r="R18" s="95"/>
      <c r="S18" s="95"/>
      <c r="T18" s="95"/>
      <c r="U18" s="95"/>
      <c r="V18" s="95"/>
      <c r="W18" s="96">
        <f>SUMIF(B$41:B$594,"B10_諸会費",Y41:Y594)</f>
        <v>0</v>
      </c>
      <c r="X18" s="97"/>
      <c r="Y18" s="97"/>
      <c r="Z18" s="97"/>
      <c r="AA18" s="98"/>
      <c r="AD18" s="13"/>
      <c r="AE18" s="13"/>
      <c r="AF18" s="13"/>
      <c r="AG18" s="13"/>
      <c r="AH18" s="13"/>
    </row>
    <row r="19" spans="2:34" ht="12" customHeight="1">
      <c r="B19" s="94" t="s">
        <v>350</v>
      </c>
      <c r="C19" s="95"/>
      <c r="D19" s="95"/>
      <c r="E19" s="95"/>
      <c r="F19" s="95"/>
      <c r="G19" s="95"/>
      <c r="H19" s="95"/>
      <c r="I19" s="95"/>
      <c r="J19" s="99">
        <f>SUMIF(B$41:B$594,"A11_報酬・委託費",Y41:Y594)</f>
        <v>0</v>
      </c>
      <c r="K19" s="97"/>
      <c r="L19" s="97"/>
      <c r="M19" s="97"/>
      <c r="N19" s="97"/>
      <c r="O19" s="94" t="s">
        <v>359</v>
      </c>
      <c r="P19" s="95"/>
      <c r="Q19" s="95"/>
      <c r="R19" s="95"/>
      <c r="S19" s="95"/>
      <c r="T19" s="95"/>
      <c r="U19" s="95"/>
      <c r="V19" s="95"/>
      <c r="W19" s="96">
        <f>SUMIF(B$41:B$594,"B11_報酬・委託費",Y41:Y594)</f>
        <v>0</v>
      </c>
      <c r="X19" s="97"/>
      <c r="Y19" s="97"/>
      <c r="Z19" s="97"/>
      <c r="AA19" s="98"/>
      <c r="AD19" s="13"/>
      <c r="AE19" s="13"/>
      <c r="AF19" s="13"/>
      <c r="AG19" s="13"/>
      <c r="AH19" s="13"/>
    </row>
    <row r="20" spans="2:34" ht="12" customHeight="1" thickBot="1">
      <c r="B20" s="94" t="s">
        <v>351</v>
      </c>
      <c r="C20" s="95"/>
      <c r="D20" s="95"/>
      <c r="E20" s="95"/>
      <c r="F20" s="95"/>
      <c r="G20" s="95"/>
      <c r="H20" s="95"/>
      <c r="I20" s="95"/>
      <c r="J20" s="99">
        <f>SUMIF(B$41:B$594,"A12_雑費",Y41:Y594)</f>
        <v>0</v>
      </c>
      <c r="K20" s="97"/>
      <c r="L20" s="97"/>
      <c r="M20" s="97"/>
      <c r="N20" s="97"/>
      <c r="O20" s="94" t="s">
        <v>360</v>
      </c>
      <c r="P20" s="95"/>
      <c r="Q20" s="95"/>
      <c r="R20" s="95"/>
      <c r="S20" s="95"/>
      <c r="T20" s="95"/>
      <c r="U20" s="95"/>
      <c r="V20" s="95"/>
      <c r="W20" s="96">
        <f>SUMIF(B$41:B$594,"B12_雑費",Y41:Y594)</f>
        <v>0</v>
      </c>
      <c r="X20" s="97"/>
      <c r="Y20" s="97"/>
      <c r="Z20" s="97"/>
      <c r="AA20" s="98"/>
      <c r="AD20" s="13"/>
      <c r="AE20" s="13"/>
      <c r="AF20" s="13"/>
      <c r="AG20" s="13"/>
      <c r="AH20" s="13"/>
    </row>
    <row r="21" spans="2:34" ht="12" customHeight="1">
      <c r="B21" s="134" t="s">
        <v>467</v>
      </c>
      <c r="C21" s="135"/>
      <c r="D21" s="135"/>
      <c r="E21" s="135"/>
      <c r="F21" s="135"/>
      <c r="G21" s="135"/>
      <c r="H21" s="135"/>
      <c r="I21" s="135"/>
      <c r="J21" s="135"/>
      <c r="K21" s="135"/>
      <c r="L21" s="135"/>
      <c r="M21" s="135"/>
      <c r="N21" s="135"/>
      <c r="O21" s="135"/>
      <c r="P21" s="135"/>
      <c r="Q21" s="135"/>
      <c r="R21" s="136"/>
      <c r="S21" s="140" t="s">
        <v>387</v>
      </c>
      <c r="T21" s="141"/>
      <c r="U21" s="141"/>
      <c r="V21" s="142"/>
      <c r="W21" s="146">
        <f>SUM(W23:AA29)</f>
        <v>0</v>
      </c>
      <c r="X21" s="147"/>
      <c r="Y21" s="147"/>
      <c r="Z21" s="147"/>
      <c r="AA21" s="148"/>
      <c r="AD21" s="13"/>
      <c r="AE21" s="13"/>
      <c r="AF21" s="13"/>
      <c r="AG21" s="13"/>
      <c r="AH21" s="13"/>
    </row>
    <row r="22" spans="2:34" ht="12" customHeight="1">
      <c r="B22" s="137"/>
      <c r="C22" s="138"/>
      <c r="D22" s="138"/>
      <c r="E22" s="138"/>
      <c r="F22" s="138"/>
      <c r="G22" s="138"/>
      <c r="H22" s="138"/>
      <c r="I22" s="138"/>
      <c r="J22" s="138"/>
      <c r="K22" s="138"/>
      <c r="L22" s="138"/>
      <c r="M22" s="138"/>
      <c r="N22" s="138"/>
      <c r="O22" s="138"/>
      <c r="P22" s="138"/>
      <c r="Q22" s="138"/>
      <c r="R22" s="139"/>
      <c r="S22" s="143"/>
      <c r="T22" s="144"/>
      <c r="U22" s="144"/>
      <c r="V22" s="145"/>
      <c r="W22" s="149"/>
      <c r="X22" s="150"/>
      <c r="Y22" s="150"/>
      <c r="Z22" s="150"/>
      <c r="AA22" s="151"/>
      <c r="AD22" s="13"/>
      <c r="AE22" s="13"/>
      <c r="AF22" s="13"/>
      <c r="AG22" s="13"/>
      <c r="AH22" s="13"/>
    </row>
    <row r="23" spans="2:34" ht="12" customHeight="1">
      <c r="B23" s="120"/>
      <c r="C23" s="121"/>
      <c r="D23" s="121"/>
      <c r="E23" s="121"/>
      <c r="F23" s="121"/>
      <c r="G23" s="121"/>
      <c r="H23" s="121"/>
      <c r="I23" s="121"/>
      <c r="J23" s="121"/>
      <c r="K23" s="121"/>
      <c r="L23" s="121"/>
      <c r="M23" s="121"/>
      <c r="N23" s="121"/>
      <c r="O23" s="121"/>
      <c r="P23" s="121"/>
      <c r="Q23" s="121"/>
      <c r="R23" s="121"/>
      <c r="S23" s="122"/>
      <c r="T23" s="121"/>
      <c r="U23" s="121"/>
      <c r="V23" s="123"/>
      <c r="W23" s="124"/>
      <c r="X23" s="125"/>
      <c r="Y23" s="125"/>
      <c r="Z23" s="125"/>
      <c r="AA23" s="126"/>
      <c r="AD23" s="13"/>
      <c r="AE23" s="13"/>
      <c r="AF23" s="13"/>
    </row>
    <row r="24" spans="2:34" ht="12" customHeight="1">
      <c r="B24" s="120"/>
      <c r="C24" s="121"/>
      <c r="D24" s="121"/>
      <c r="E24" s="121"/>
      <c r="F24" s="121"/>
      <c r="G24" s="121"/>
      <c r="H24" s="121"/>
      <c r="I24" s="121"/>
      <c r="J24" s="121"/>
      <c r="K24" s="121"/>
      <c r="L24" s="121"/>
      <c r="M24" s="121"/>
      <c r="N24" s="121"/>
      <c r="O24" s="121"/>
      <c r="P24" s="121"/>
      <c r="Q24" s="121"/>
      <c r="R24" s="121"/>
      <c r="S24" s="122"/>
      <c r="T24" s="121"/>
      <c r="U24" s="121"/>
      <c r="V24" s="123"/>
      <c r="W24" s="127"/>
      <c r="X24" s="128"/>
      <c r="Y24" s="128"/>
      <c r="Z24" s="128"/>
      <c r="AA24" s="129"/>
      <c r="AD24" s="13"/>
      <c r="AE24" s="13"/>
      <c r="AF24" s="13"/>
    </row>
    <row r="25" spans="2:34" ht="12" customHeight="1">
      <c r="B25" s="120"/>
      <c r="C25" s="121"/>
      <c r="D25" s="121"/>
      <c r="E25" s="121"/>
      <c r="F25" s="121"/>
      <c r="G25" s="121"/>
      <c r="H25" s="121"/>
      <c r="I25" s="121"/>
      <c r="J25" s="121"/>
      <c r="K25" s="121"/>
      <c r="L25" s="121"/>
      <c r="M25" s="121"/>
      <c r="N25" s="121"/>
      <c r="O25" s="121"/>
      <c r="P25" s="121"/>
      <c r="Q25" s="121"/>
      <c r="R25" s="121"/>
      <c r="S25" s="122"/>
      <c r="T25" s="121"/>
      <c r="U25" s="121"/>
      <c r="V25" s="123"/>
      <c r="W25" s="124"/>
      <c r="X25" s="125"/>
      <c r="Y25" s="125"/>
      <c r="Z25" s="125"/>
      <c r="AA25" s="126"/>
      <c r="AD25" s="13"/>
      <c r="AE25" s="13"/>
      <c r="AF25" s="13"/>
    </row>
    <row r="26" spans="2:34" ht="12" customHeight="1">
      <c r="B26" s="132"/>
      <c r="C26" s="133"/>
      <c r="D26" s="133"/>
      <c r="E26" s="133"/>
      <c r="F26" s="133"/>
      <c r="G26" s="133"/>
      <c r="H26" s="133"/>
      <c r="I26" s="133"/>
      <c r="J26" s="133"/>
      <c r="K26" s="133"/>
      <c r="L26" s="133"/>
      <c r="M26" s="133"/>
      <c r="N26" s="133"/>
      <c r="O26" s="133"/>
      <c r="P26" s="133"/>
      <c r="Q26" s="133"/>
      <c r="R26" s="133"/>
      <c r="S26" s="122"/>
      <c r="T26" s="121"/>
      <c r="U26" s="121"/>
      <c r="V26" s="123"/>
      <c r="W26" s="124"/>
      <c r="X26" s="125"/>
      <c r="Y26" s="125"/>
      <c r="Z26" s="125"/>
      <c r="AA26" s="126"/>
      <c r="AD26" s="13"/>
      <c r="AE26" s="13"/>
      <c r="AF26" s="13"/>
    </row>
    <row r="27" spans="2:34" ht="12" customHeight="1">
      <c r="B27" s="130"/>
      <c r="C27" s="131"/>
      <c r="D27" s="131"/>
      <c r="E27" s="131"/>
      <c r="F27" s="131"/>
      <c r="G27" s="131"/>
      <c r="H27" s="131"/>
      <c r="I27" s="131"/>
      <c r="J27" s="131"/>
      <c r="K27" s="131"/>
      <c r="L27" s="131"/>
      <c r="M27" s="131"/>
      <c r="N27" s="131"/>
      <c r="O27" s="131"/>
      <c r="P27" s="131"/>
      <c r="Q27" s="131"/>
      <c r="R27" s="131"/>
      <c r="S27" s="122"/>
      <c r="T27" s="121"/>
      <c r="U27" s="121"/>
      <c r="V27" s="123"/>
      <c r="W27" s="127"/>
      <c r="X27" s="128"/>
      <c r="Y27" s="128"/>
      <c r="Z27" s="128"/>
      <c r="AA27" s="129"/>
      <c r="AD27" s="13"/>
      <c r="AE27" s="13"/>
      <c r="AF27" s="13"/>
    </row>
    <row r="28" spans="2:34" ht="12" customHeight="1">
      <c r="B28" s="120"/>
      <c r="C28" s="121"/>
      <c r="D28" s="121"/>
      <c r="E28" s="121"/>
      <c r="F28" s="121"/>
      <c r="G28" s="121"/>
      <c r="H28" s="121"/>
      <c r="I28" s="121"/>
      <c r="J28" s="121"/>
      <c r="K28" s="121"/>
      <c r="L28" s="121"/>
      <c r="M28" s="121"/>
      <c r="N28" s="121"/>
      <c r="O28" s="121"/>
      <c r="P28" s="121"/>
      <c r="Q28" s="121"/>
      <c r="R28" s="121"/>
      <c r="S28" s="122"/>
      <c r="T28" s="121"/>
      <c r="U28" s="121"/>
      <c r="V28" s="123"/>
      <c r="W28" s="127"/>
      <c r="X28" s="128"/>
      <c r="Y28" s="128"/>
      <c r="Z28" s="128"/>
      <c r="AA28" s="129"/>
      <c r="AD28" s="13"/>
      <c r="AE28" s="13"/>
      <c r="AF28" s="13"/>
      <c r="AG28" s="13"/>
      <c r="AH28" s="13"/>
    </row>
    <row r="29" spans="2:34" ht="12" customHeight="1" thickBot="1">
      <c r="B29" s="120"/>
      <c r="C29" s="121"/>
      <c r="D29" s="121"/>
      <c r="E29" s="121"/>
      <c r="F29" s="121"/>
      <c r="G29" s="121"/>
      <c r="H29" s="121"/>
      <c r="I29" s="121"/>
      <c r="J29" s="121"/>
      <c r="K29" s="121"/>
      <c r="L29" s="121"/>
      <c r="M29" s="121"/>
      <c r="N29" s="121"/>
      <c r="O29" s="121"/>
      <c r="P29" s="121"/>
      <c r="Q29" s="121"/>
      <c r="R29" s="121"/>
      <c r="S29" s="122"/>
      <c r="T29" s="121"/>
      <c r="U29" s="121"/>
      <c r="V29" s="123"/>
      <c r="W29" s="124"/>
      <c r="X29" s="125"/>
      <c r="Y29" s="125"/>
      <c r="Z29" s="125"/>
      <c r="AA29" s="126"/>
      <c r="AD29" s="13"/>
      <c r="AE29" s="13"/>
      <c r="AF29" s="13"/>
      <c r="AG29" s="13"/>
      <c r="AH29" s="13"/>
    </row>
    <row r="30" spans="2:34" ht="12" customHeight="1">
      <c r="B30" s="197" t="s">
        <v>466</v>
      </c>
      <c r="C30" s="198"/>
      <c r="D30" s="198"/>
      <c r="E30" s="198"/>
      <c r="F30" s="198"/>
      <c r="G30" s="198"/>
      <c r="H30" s="198"/>
      <c r="I30" s="198"/>
      <c r="J30" s="198"/>
      <c r="K30" s="198"/>
      <c r="L30" s="198"/>
      <c r="M30" s="198"/>
      <c r="N30" s="198"/>
      <c r="O30" s="198"/>
      <c r="P30" s="198"/>
      <c r="Q30" s="198"/>
      <c r="R30" s="199"/>
      <c r="S30" s="203">
        <f>J7+W7</f>
        <v>0</v>
      </c>
      <c r="T30" s="204"/>
      <c r="U30" s="204"/>
      <c r="V30" s="204"/>
      <c r="W30" s="204"/>
      <c r="X30" s="204"/>
      <c r="Y30" s="204"/>
      <c r="Z30" s="204"/>
      <c r="AA30" s="205"/>
    </row>
    <row r="31" spans="2:34" ht="12" customHeight="1" thickBot="1">
      <c r="B31" s="200"/>
      <c r="C31" s="201"/>
      <c r="D31" s="201"/>
      <c r="E31" s="201"/>
      <c r="F31" s="201"/>
      <c r="G31" s="201"/>
      <c r="H31" s="201"/>
      <c r="I31" s="201"/>
      <c r="J31" s="201"/>
      <c r="K31" s="201"/>
      <c r="L31" s="201"/>
      <c r="M31" s="201"/>
      <c r="N31" s="201"/>
      <c r="O31" s="201"/>
      <c r="P31" s="201"/>
      <c r="Q31" s="201"/>
      <c r="R31" s="202"/>
      <c r="S31" s="206"/>
      <c r="T31" s="207"/>
      <c r="U31" s="207"/>
      <c r="V31" s="207"/>
      <c r="W31" s="207"/>
      <c r="X31" s="207"/>
      <c r="Y31" s="207"/>
      <c r="Z31" s="207"/>
      <c r="AA31" s="208"/>
    </row>
    <row r="32" spans="2:34" ht="12" customHeight="1">
      <c r="B32" s="224" t="s">
        <v>474</v>
      </c>
      <c r="C32" s="225"/>
      <c r="D32" s="225"/>
      <c r="E32" s="225"/>
      <c r="F32" s="225"/>
      <c r="G32" s="225"/>
      <c r="H32" s="225"/>
      <c r="I32" s="225"/>
      <c r="J32" s="225"/>
      <c r="K32" s="225"/>
      <c r="L32" s="225"/>
      <c r="M32" s="225"/>
      <c r="N32" s="225"/>
      <c r="O32" s="225"/>
      <c r="P32" s="225"/>
      <c r="Q32" s="225"/>
      <c r="R32" s="225"/>
      <c r="S32" s="228">
        <f>IF(F38="大会参加",SUM(Y41:AA63),0)+IF(F68="大会参加",SUM(Y71:AA93),0)+IF(F97="大会参加",SUM(Y100:AA122),0)+IF(F127="大会参加",SUM(Y130:AA152),0)+IF(F156="大会参加",SUM(Y159:AA181),0)+IF(F186="大会参加",SUM(Y189:AA211),0)+IF(F215="大会参加",SUM(Y218:AA240),0)+IF(F245="大会参加",SUM(Y248:AA270),0)+IF(F274="大会参加",SUM(Y277:AA299),0)+IF(F304="大会参加",SUM(Y307:AA329),0)+IF(F363="大会参加",SUM(Y366:AA388),0)+IF(F333="大会参加",SUM(Y336:AA358),0)+IF(F392="大会参加",SUM(Y395:AA417),0)+IF(F422="大会参加",SUM(Y425:AA447),0)+IF(F451="大会参加",SUM(Y454:AA476),0)+IF(F481="大会参加",SUM(Y484:AA506),0)+IF(F510="大会参加",SUM(Y513:AA535),0)+IF(F540="大会参加",SUM(Y543:AA565),0)+IF(F569="大会参加",SUM(Y572:AA594),0)+IF(F599="大会参加",SUM(Y602:AA624),0)</f>
        <v>0</v>
      </c>
      <c r="T32" s="229"/>
      <c r="U32" s="229"/>
      <c r="V32" s="229"/>
      <c r="W32" s="229"/>
      <c r="X32" s="229"/>
      <c r="Y32" s="229"/>
      <c r="Z32" s="229"/>
      <c r="AA32" s="230"/>
    </row>
    <row r="33" spans="2:27" ht="12" customHeight="1" thickBot="1">
      <c r="B33" s="226"/>
      <c r="C33" s="227"/>
      <c r="D33" s="227"/>
      <c r="E33" s="227"/>
      <c r="F33" s="227"/>
      <c r="G33" s="227"/>
      <c r="H33" s="227"/>
      <c r="I33" s="227"/>
      <c r="J33" s="227"/>
      <c r="K33" s="227"/>
      <c r="L33" s="227"/>
      <c r="M33" s="227"/>
      <c r="N33" s="227"/>
      <c r="O33" s="227"/>
      <c r="P33" s="227"/>
      <c r="Q33" s="227"/>
      <c r="R33" s="227"/>
      <c r="S33" s="231"/>
      <c r="T33" s="232"/>
      <c r="U33" s="232"/>
      <c r="V33" s="232"/>
      <c r="W33" s="232"/>
      <c r="X33" s="232"/>
      <c r="Y33" s="232"/>
      <c r="Z33" s="232"/>
      <c r="AA33" s="233"/>
    </row>
    <row r="34" spans="2:27" ht="10.4" customHeight="1">
      <c r="B34" s="152" t="s">
        <v>419</v>
      </c>
      <c r="C34" s="152"/>
      <c r="D34" s="152"/>
      <c r="E34" s="152"/>
      <c r="F34" s="152"/>
      <c r="G34" s="152"/>
      <c r="H34" s="152"/>
      <c r="I34" s="152"/>
      <c r="J34" s="152"/>
      <c r="K34" s="152"/>
      <c r="L34" s="152"/>
      <c r="M34" s="152"/>
      <c r="N34" s="152"/>
      <c r="O34" s="152"/>
      <c r="P34" s="152"/>
      <c r="Q34" s="152"/>
      <c r="R34" s="152"/>
      <c r="S34" s="152"/>
      <c r="T34" s="152"/>
      <c r="U34" s="152"/>
      <c r="V34" s="152"/>
      <c r="W34" s="152"/>
      <c r="X34" s="152"/>
      <c r="Y34" s="152"/>
      <c r="Z34" s="152"/>
      <c r="AA34" s="152"/>
    </row>
    <row r="35" spans="2:27" ht="26.5" customHeight="1" thickBot="1">
      <c r="B35" s="153"/>
      <c r="C35" s="153"/>
      <c r="D35" s="153"/>
      <c r="E35" s="153"/>
      <c r="F35" s="153"/>
      <c r="G35" s="153"/>
      <c r="H35" s="153"/>
      <c r="I35" s="153"/>
      <c r="J35" s="153"/>
      <c r="K35" s="153"/>
      <c r="L35" s="153"/>
      <c r="M35" s="153"/>
      <c r="N35" s="153"/>
      <c r="O35" s="153"/>
      <c r="P35" s="153"/>
      <c r="Q35" s="153"/>
      <c r="R35" s="153"/>
      <c r="S35" s="153"/>
      <c r="T35" s="153"/>
      <c r="U35" s="153"/>
      <c r="V35" s="153"/>
      <c r="W35" s="153"/>
      <c r="X35" s="153"/>
      <c r="Y35" s="153"/>
      <c r="Z35" s="153"/>
      <c r="AA35" s="153"/>
    </row>
    <row r="36" spans="2:27" ht="12" customHeight="1" thickBot="1">
      <c r="B36" s="12" t="s">
        <v>365</v>
      </c>
      <c r="C36" s="154" t="s">
        <v>364</v>
      </c>
      <c r="D36" s="155"/>
      <c r="E36" s="156"/>
      <c r="F36" s="157"/>
      <c r="G36" s="11" t="s">
        <v>361</v>
      </c>
      <c r="H36" s="156"/>
      <c r="I36" s="157"/>
      <c r="J36" s="154" t="s">
        <v>363</v>
      </c>
      <c r="K36" s="158"/>
      <c r="L36" s="159">
        <f>SUM(Y41:AA63)</f>
        <v>0</v>
      </c>
      <c r="M36" s="159"/>
      <c r="N36" s="160"/>
      <c r="O36" s="154" t="s">
        <v>362</v>
      </c>
      <c r="P36" s="158"/>
      <c r="Q36" s="193"/>
      <c r="R36" s="194"/>
      <c r="S36" s="194"/>
      <c r="T36" s="194"/>
      <c r="U36" s="194"/>
      <c r="V36" s="194"/>
      <c r="W36" s="194"/>
      <c r="X36" s="195" t="s">
        <v>418</v>
      </c>
      <c r="Y36" s="195"/>
      <c r="Z36" s="196"/>
      <c r="AA36" s="10"/>
    </row>
    <row r="37" spans="2:27" ht="12" customHeight="1">
      <c r="B37" s="172" t="s">
        <v>334</v>
      </c>
      <c r="C37" s="173"/>
      <c r="D37" s="173"/>
      <c r="E37" s="173"/>
      <c r="F37" s="209" t="s">
        <v>469</v>
      </c>
      <c r="G37" s="210"/>
      <c r="H37" s="215"/>
      <c r="I37" s="216"/>
      <c r="J37" s="216"/>
      <c r="K37" s="216"/>
      <c r="L37" s="216"/>
      <c r="M37" s="216"/>
      <c r="N37" s="216"/>
      <c r="O37" s="216"/>
      <c r="P37" s="216"/>
      <c r="Q37" s="216"/>
      <c r="R37" s="216"/>
      <c r="S37" s="216"/>
      <c r="T37" s="216"/>
      <c r="U37" s="216"/>
      <c r="V37" s="216"/>
      <c r="W37" s="216"/>
      <c r="X37" s="216"/>
      <c r="Y37" s="216"/>
      <c r="Z37" s="216"/>
      <c r="AA37" s="217"/>
    </row>
    <row r="38" spans="2:27" ht="12" customHeight="1">
      <c r="B38" s="174"/>
      <c r="C38" s="175"/>
      <c r="D38" s="175"/>
      <c r="E38" s="176"/>
      <c r="F38" s="211"/>
      <c r="G38" s="212"/>
      <c r="H38" s="218"/>
      <c r="I38" s="219"/>
      <c r="J38" s="219"/>
      <c r="K38" s="219"/>
      <c r="L38" s="219"/>
      <c r="M38" s="219"/>
      <c r="N38" s="219"/>
      <c r="O38" s="219"/>
      <c r="P38" s="219"/>
      <c r="Q38" s="219"/>
      <c r="R38" s="219"/>
      <c r="S38" s="219"/>
      <c r="T38" s="219"/>
      <c r="U38" s="219"/>
      <c r="V38" s="219"/>
      <c r="W38" s="219"/>
      <c r="X38" s="219"/>
      <c r="Y38" s="219"/>
      <c r="Z38" s="219"/>
      <c r="AA38" s="220"/>
    </row>
    <row r="39" spans="2:27" ht="12" customHeight="1" thickBot="1">
      <c r="B39" s="177"/>
      <c r="C39" s="178"/>
      <c r="D39" s="178"/>
      <c r="E39" s="178"/>
      <c r="F39" s="213"/>
      <c r="G39" s="214"/>
      <c r="H39" s="221"/>
      <c r="I39" s="222"/>
      <c r="J39" s="222"/>
      <c r="K39" s="222"/>
      <c r="L39" s="222"/>
      <c r="M39" s="222"/>
      <c r="N39" s="222"/>
      <c r="O39" s="222"/>
      <c r="P39" s="222"/>
      <c r="Q39" s="222"/>
      <c r="R39" s="222"/>
      <c r="S39" s="222"/>
      <c r="T39" s="222"/>
      <c r="U39" s="222"/>
      <c r="V39" s="222"/>
      <c r="W39" s="222"/>
      <c r="X39" s="222"/>
      <c r="Y39" s="222"/>
      <c r="Z39" s="222"/>
      <c r="AA39" s="223"/>
    </row>
    <row r="40" spans="2:27" ht="12" customHeight="1" thickBot="1">
      <c r="B40" s="179" t="s">
        <v>335</v>
      </c>
      <c r="C40" s="180"/>
      <c r="D40" s="180"/>
      <c r="E40" s="180"/>
      <c r="F40" s="180" t="s">
        <v>336</v>
      </c>
      <c r="G40" s="180"/>
      <c r="H40" s="180"/>
      <c r="I40" s="180"/>
      <c r="J40" s="180"/>
      <c r="K40" s="180"/>
      <c r="L40" s="180"/>
      <c r="M40" s="180"/>
      <c r="N40" s="180"/>
      <c r="O40" s="180"/>
      <c r="P40" s="180"/>
      <c r="Q40" s="180"/>
      <c r="R40" s="180"/>
      <c r="S40" s="180"/>
      <c r="T40" s="180" t="s">
        <v>337</v>
      </c>
      <c r="U40" s="180"/>
      <c r="V40" s="180"/>
      <c r="W40" s="180" t="s">
        <v>338</v>
      </c>
      <c r="X40" s="180"/>
      <c r="Y40" s="180" t="s">
        <v>339</v>
      </c>
      <c r="Z40" s="180"/>
      <c r="AA40" s="192"/>
    </row>
    <row r="41" spans="2:27" ht="12" customHeight="1">
      <c r="B41" s="181"/>
      <c r="C41" s="182"/>
      <c r="D41" s="182"/>
      <c r="E41" s="183"/>
      <c r="F41" s="184"/>
      <c r="G41" s="182"/>
      <c r="H41" s="182"/>
      <c r="I41" s="182"/>
      <c r="J41" s="182"/>
      <c r="K41" s="182"/>
      <c r="L41" s="182"/>
      <c r="M41" s="182"/>
      <c r="N41" s="182"/>
      <c r="O41" s="182"/>
      <c r="P41" s="182"/>
      <c r="Q41" s="182"/>
      <c r="R41" s="182"/>
      <c r="S41" s="183"/>
      <c r="T41" s="185"/>
      <c r="U41" s="186"/>
      <c r="V41" s="187"/>
      <c r="W41" s="188"/>
      <c r="X41" s="189"/>
      <c r="Y41" s="190">
        <f t="shared" ref="Y41:Y63" si="0">T41*W41</f>
        <v>0</v>
      </c>
      <c r="Z41" s="190"/>
      <c r="AA41" s="191"/>
    </row>
    <row r="42" spans="2:27" ht="12" customHeight="1">
      <c r="B42" s="161"/>
      <c r="C42" s="162"/>
      <c r="D42" s="162"/>
      <c r="E42" s="163"/>
      <c r="F42" s="164"/>
      <c r="G42" s="162"/>
      <c r="H42" s="162"/>
      <c r="I42" s="162"/>
      <c r="J42" s="162"/>
      <c r="K42" s="162"/>
      <c r="L42" s="162"/>
      <c r="M42" s="162"/>
      <c r="N42" s="162"/>
      <c r="O42" s="162"/>
      <c r="P42" s="162"/>
      <c r="Q42" s="162"/>
      <c r="R42" s="162"/>
      <c r="S42" s="163"/>
      <c r="T42" s="165"/>
      <c r="U42" s="166"/>
      <c r="V42" s="167"/>
      <c r="W42" s="168"/>
      <c r="X42" s="169"/>
      <c r="Y42" s="170">
        <f t="shared" si="0"/>
        <v>0</v>
      </c>
      <c r="Z42" s="170"/>
      <c r="AA42" s="171"/>
    </row>
    <row r="43" spans="2:27" ht="12" customHeight="1">
      <c r="B43" s="161"/>
      <c r="C43" s="162"/>
      <c r="D43" s="162"/>
      <c r="E43" s="163"/>
      <c r="F43" s="164"/>
      <c r="G43" s="162"/>
      <c r="H43" s="162"/>
      <c r="I43" s="162"/>
      <c r="J43" s="162"/>
      <c r="K43" s="162"/>
      <c r="L43" s="162"/>
      <c r="M43" s="162"/>
      <c r="N43" s="162"/>
      <c r="O43" s="162"/>
      <c r="P43" s="162"/>
      <c r="Q43" s="162"/>
      <c r="R43" s="162"/>
      <c r="S43" s="163"/>
      <c r="T43" s="165"/>
      <c r="U43" s="166"/>
      <c r="V43" s="167"/>
      <c r="W43" s="168"/>
      <c r="X43" s="169"/>
      <c r="Y43" s="170">
        <f t="shared" si="0"/>
        <v>0</v>
      </c>
      <c r="Z43" s="170"/>
      <c r="AA43" s="171"/>
    </row>
    <row r="44" spans="2:27" ht="12" customHeight="1">
      <c r="B44" s="161"/>
      <c r="C44" s="162"/>
      <c r="D44" s="162"/>
      <c r="E44" s="163"/>
      <c r="F44" s="164"/>
      <c r="G44" s="162"/>
      <c r="H44" s="162"/>
      <c r="I44" s="162"/>
      <c r="J44" s="162"/>
      <c r="K44" s="162"/>
      <c r="L44" s="162"/>
      <c r="M44" s="162"/>
      <c r="N44" s="162"/>
      <c r="O44" s="162"/>
      <c r="P44" s="162"/>
      <c r="Q44" s="162"/>
      <c r="R44" s="162"/>
      <c r="S44" s="163"/>
      <c r="T44" s="165"/>
      <c r="U44" s="166"/>
      <c r="V44" s="167"/>
      <c r="W44" s="168"/>
      <c r="X44" s="169"/>
      <c r="Y44" s="170">
        <f t="shared" si="0"/>
        <v>0</v>
      </c>
      <c r="Z44" s="170"/>
      <c r="AA44" s="171"/>
    </row>
    <row r="45" spans="2:27" ht="12" customHeight="1">
      <c r="B45" s="161"/>
      <c r="C45" s="162"/>
      <c r="D45" s="162"/>
      <c r="E45" s="163"/>
      <c r="F45" s="164"/>
      <c r="G45" s="162"/>
      <c r="H45" s="162"/>
      <c r="I45" s="162"/>
      <c r="J45" s="162"/>
      <c r="K45" s="162"/>
      <c r="L45" s="162"/>
      <c r="M45" s="162"/>
      <c r="N45" s="162"/>
      <c r="O45" s="162"/>
      <c r="P45" s="162"/>
      <c r="Q45" s="162"/>
      <c r="R45" s="162"/>
      <c r="S45" s="163"/>
      <c r="T45" s="165"/>
      <c r="U45" s="166"/>
      <c r="V45" s="167"/>
      <c r="W45" s="168"/>
      <c r="X45" s="169"/>
      <c r="Y45" s="170">
        <f t="shared" si="0"/>
        <v>0</v>
      </c>
      <c r="Z45" s="170"/>
      <c r="AA45" s="171"/>
    </row>
    <row r="46" spans="2:27" ht="12" customHeight="1">
      <c r="B46" s="161"/>
      <c r="C46" s="162"/>
      <c r="D46" s="162"/>
      <c r="E46" s="163"/>
      <c r="F46" s="164"/>
      <c r="G46" s="162"/>
      <c r="H46" s="162"/>
      <c r="I46" s="162"/>
      <c r="J46" s="162"/>
      <c r="K46" s="162"/>
      <c r="L46" s="162"/>
      <c r="M46" s="162"/>
      <c r="N46" s="162"/>
      <c r="O46" s="162"/>
      <c r="P46" s="162"/>
      <c r="Q46" s="162"/>
      <c r="R46" s="162"/>
      <c r="S46" s="163"/>
      <c r="T46" s="165"/>
      <c r="U46" s="166"/>
      <c r="V46" s="167"/>
      <c r="W46" s="168"/>
      <c r="X46" s="169"/>
      <c r="Y46" s="170">
        <f t="shared" si="0"/>
        <v>0</v>
      </c>
      <c r="Z46" s="170"/>
      <c r="AA46" s="171"/>
    </row>
    <row r="47" spans="2:27" ht="12" customHeight="1">
      <c r="B47" s="161"/>
      <c r="C47" s="162"/>
      <c r="D47" s="162"/>
      <c r="E47" s="163"/>
      <c r="F47" s="164"/>
      <c r="G47" s="162"/>
      <c r="H47" s="162"/>
      <c r="I47" s="162"/>
      <c r="J47" s="162"/>
      <c r="K47" s="162"/>
      <c r="L47" s="162"/>
      <c r="M47" s="162"/>
      <c r="N47" s="162"/>
      <c r="O47" s="162"/>
      <c r="P47" s="162"/>
      <c r="Q47" s="162"/>
      <c r="R47" s="162"/>
      <c r="S47" s="163"/>
      <c r="T47" s="165"/>
      <c r="U47" s="166"/>
      <c r="V47" s="167"/>
      <c r="W47" s="168"/>
      <c r="X47" s="169"/>
      <c r="Y47" s="170">
        <f t="shared" si="0"/>
        <v>0</v>
      </c>
      <c r="Z47" s="170"/>
      <c r="AA47" s="171"/>
    </row>
    <row r="48" spans="2:27" ht="12" customHeight="1">
      <c r="B48" s="161"/>
      <c r="C48" s="162"/>
      <c r="D48" s="162"/>
      <c r="E48" s="163"/>
      <c r="F48" s="164"/>
      <c r="G48" s="162"/>
      <c r="H48" s="162"/>
      <c r="I48" s="162"/>
      <c r="J48" s="162"/>
      <c r="K48" s="162"/>
      <c r="L48" s="162"/>
      <c r="M48" s="162"/>
      <c r="N48" s="162"/>
      <c r="O48" s="162"/>
      <c r="P48" s="162"/>
      <c r="Q48" s="162"/>
      <c r="R48" s="162"/>
      <c r="S48" s="163"/>
      <c r="T48" s="165"/>
      <c r="U48" s="166"/>
      <c r="V48" s="167"/>
      <c r="W48" s="168"/>
      <c r="X48" s="169"/>
      <c r="Y48" s="170">
        <f t="shared" si="0"/>
        <v>0</v>
      </c>
      <c r="Z48" s="170"/>
      <c r="AA48" s="171"/>
    </row>
    <row r="49" spans="2:27" ht="12" customHeight="1">
      <c r="B49" s="161"/>
      <c r="C49" s="162"/>
      <c r="D49" s="162"/>
      <c r="E49" s="163"/>
      <c r="F49" s="234"/>
      <c r="G49" s="234"/>
      <c r="H49" s="234"/>
      <c r="I49" s="234"/>
      <c r="J49" s="234"/>
      <c r="K49" s="234"/>
      <c r="L49" s="234"/>
      <c r="M49" s="234"/>
      <c r="N49" s="234"/>
      <c r="O49" s="234"/>
      <c r="P49" s="234"/>
      <c r="Q49" s="234"/>
      <c r="R49" s="234"/>
      <c r="S49" s="234"/>
      <c r="T49" s="165"/>
      <c r="U49" s="166"/>
      <c r="V49" s="167"/>
      <c r="W49" s="235"/>
      <c r="X49" s="235"/>
      <c r="Y49" s="170">
        <f t="shared" si="0"/>
        <v>0</v>
      </c>
      <c r="Z49" s="170"/>
      <c r="AA49" s="171"/>
    </row>
    <row r="50" spans="2:27" ht="12" customHeight="1">
      <c r="B50" s="161"/>
      <c r="C50" s="162"/>
      <c r="D50" s="162"/>
      <c r="E50" s="163"/>
      <c r="F50" s="234"/>
      <c r="G50" s="234"/>
      <c r="H50" s="234"/>
      <c r="I50" s="234"/>
      <c r="J50" s="234"/>
      <c r="K50" s="234"/>
      <c r="L50" s="234"/>
      <c r="M50" s="234"/>
      <c r="N50" s="234"/>
      <c r="O50" s="234"/>
      <c r="P50" s="234"/>
      <c r="Q50" s="234"/>
      <c r="R50" s="234"/>
      <c r="S50" s="234"/>
      <c r="T50" s="165"/>
      <c r="U50" s="166"/>
      <c r="V50" s="167"/>
      <c r="W50" s="235"/>
      <c r="X50" s="235"/>
      <c r="Y50" s="170">
        <f t="shared" si="0"/>
        <v>0</v>
      </c>
      <c r="Z50" s="170"/>
      <c r="AA50" s="171"/>
    </row>
    <row r="51" spans="2:27" ht="12" customHeight="1">
      <c r="B51" s="161"/>
      <c r="C51" s="162"/>
      <c r="D51" s="162"/>
      <c r="E51" s="163"/>
      <c r="F51" s="234"/>
      <c r="G51" s="234"/>
      <c r="H51" s="234"/>
      <c r="I51" s="234"/>
      <c r="J51" s="234"/>
      <c r="K51" s="234"/>
      <c r="L51" s="234"/>
      <c r="M51" s="234"/>
      <c r="N51" s="234"/>
      <c r="O51" s="234"/>
      <c r="P51" s="234"/>
      <c r="Q51" s="234"/>
      <c r="R51" s="234"/>
      <c r="S51" s="234"/>
      <c r="T51" s="165"/>
      <c r="U51" s="166"/>
      <c r="V51" s="167"/>
      <c r="W51" s="235"/>
      <c r="X51" s="235"/>
      <c r="Y51" s="170">
        <f t="shared" si="0"/>
        <v>0</v>
      </c>
      <c r="Z51" s="170"/>
      <c r="AA51" s="171"/>
    </row>
    <row r="52" spans="2:27" ht="12" customHeight="1">
      <c r="B52" s="161"/>
      <c r="C52" s="162"/>
      <c r="D52" s="162"/>
      <c r="E52" s="163"/>
      <c r="F52" s="234"/>
      <c r="G52" s="234"/>
      <c r="H52" s="234"/>
      <c r="I52" s="234"/>
      <c r="J52" s="234"/>
      <c r="K52" s="234"/>
      <c r="L52" s="234"/>
      <c r="M52" s="234"/>
      <c r="N52" s="234"/>
      <c r="O52" s="234"/>
      <c r="P52" s="234"/>
      <c r="Q52" s="234"/>
      <c r="R52" s="234"/>
      <c r="S52" s="234"/>
      <c r="T52" s="165"/>
      <c r="U52" s="166"/>
      <c r="V52" s="167"/>
      <c r="W52" s="235"/>
      <c r="X52" s="235"/>
      <c r="Y52" s="170">
        <f t="shared" si="0"/>
        <v>0</v>
      </c>
      <c r="Z52" s="170"/>
      <c r="AA52" s="171"/>
    </row>
    <row r="53" spans="2:27" ht="12" customHeight="1">
      <c r="B53" s="161"/>
      <c r="C53" s="162"/>
      <c r="D53" s="162"/>
      <c r="E53" s="163"/>
      <c r="F53" s="234"/>
      <c r="G53" s="234"/>
      <c r="H53" s="234"/>
      <c r="I53" s="234"/>
      <c r="J53" s="234"/>
      <c r="K53" s="234"/>
      <c r="L53" s="234"/>
      <c r="M53" s="234"/>
      <c r="N53" s="234"/>
      <c r="O53" s="234"/>
      <c r="P53" s="234"/>
      <c r="Q53" s="234"/>
      <c r="R53" s="234"/>
      <c r="S53" s="234"/>
      <c r="T53" s="165"/>
      <c r="U53" s="166"/>
      <c r="V53" s="167"/>
      <c r="W53" s="235"/>
      <c r="X53" s="235"/>
      <c r="Y53" s="170">
        <f t="shared" si="0"/>
        <v>0</v>
      </c>
      <c r="Z53" s="170"/>
      <c r="AA53" s="171"/>
    </row>
    <row r="54" spans="2:27" ht="12" customHeight="1">
      <c r="B54" s="161"/>
      <c r="C54" s="162"/>
      <c r="D54" s="162"/>
      <c r="E54" s="163"/>
      <c r="F54" s="234"/>
      <c r="G54" s="234"/>
      <c r="H54" s="234"/>
      <c r="I54" s="234"/>
      <c r="J54" s="234"/>
      <c r="K54" s="234"/>
      <c r="L54" s="234"/>
      <c r="M54" s="234"/>
      <c r="N54" s="234"/>
      <c r="O54" s="234"/>
      <c r="P54" s="234"/>
      <c r="Q54" s="234"/>
      <c r="R54" s="234"/>
      <c r="S54" s="234"/>
      <c r="T54" s="165"/>
      <c r="U54" s="166"/>
      <c r="V54" s="167"/>
      <c r="W54" s="235"/>
      <c r="X54" s="235"/>
      <c r="Y54" s="170">
        <f t="shared" si="0"/>
        <v>0</v>
      </c>
      <c r="Z54" s="170"/>
      <c r="AA54" s="171"/>
    </row>
    <row r="55" spans="2:27" ht="12" customHeight="1">
      <c r="B55" s="161"/>
      <c r="C55" s="162"/>
      <c r="D55" s="162"/>
      <c r="E55" s="163"/>
      <c r="F55" s="234"/>
      <c r="G55" s="234"/>
      <c r="H55" s="234"/>
      <c r="I55" s="234"/>
      <c r="J55" s="234"/>
      <c r="K55" s="234"/>
      <c r="L55" s="234"/>
      <c r="M55" s="234"/>
      <c r="N55" s="234"/>
      <c r="O55" s="234"/>
      <c r="P55" s="234"/>
      <c r="Q55" s="234"/>
      <c r="R55" s="234"/>
      <c r="S55" s="234"/>
      <c r="T55" s="165"/>
      <c r="U55" s="166"/>
      <c r="V55" s="167"/>
      <c r="W55" s="235"/>
      <c r="X55" s="235"/>
      <c r="Y55" s="170">
        <f t="shared" si="0"/>
        <v>0</v>
      </c>
      <c r="Z55" s="170"/>
      <c r="AA55" s="171"/>
    </row>
    <row r="56" spans="2:27" ht="12" customHeight="1">
      <c r="B56" s="161"/>
      <c r="C56" s="162"/>
      <c r="D56" s="162"/>
      <c r="E56" s="163"/>
      <c r="F56" s="234"/>
      <c r="G56" s="234"/>
      <c r="H56" s="234"/>
      <c r="I56" s="234"/>
      <c r="J56" s="234"/>
      <c r="K56" s="234"/>
      <c r="L56" s="234"/>
      <c r="M56" s="234"/>
      <c r="N56" s="234"/>
      <c r="O56" s="234"/>
      <c r="P56" s="234"/>
      <c r="Q56" s="234"/>
      <c r="R56" s="234"/>
      <c r="S56" s="234"/>
      <c r="T56" s="165"/>
      <c r="U56" s="166"/>
      <c r="V56" s="167"/>
      <c r="W56" s="235"/>
      <c r="X56" s="235"/>
      <c r="Y56" s="170">
        <f t="shared" si="0"/>
        <v>0</v>
      </c>
      <c r="Z56" s="170"/>
      <c r="AA56" s="171"/>
    </row>
    <row r="57" spans="2:27" ht="12" customHeight="1">
      <c r="B57" s="161"/>
      <c r="C57" s="162"/>
      <c r="D57" s="162"/>
      <c r="E57" s="163"/>
      <c r="F57" s="234"/>
      <c r="G57" s="234"/>
      <c r="H57" s="234"/>
      <c r="I57" s="234"/>
      <c r="J57" s="234"/>
      <c r="K57" s="234"/>
      <c r="L57" s="234"/>
      <c r="M57" s="234"/>
      <c r="N57" s="234"/>
      <c r="O57" s="234"/>
      <c r="P57" s="234"/>
      <c r="Q57" s="234"/>
      <c r="R57" s="234"/>
      <c r="S57" s="234"/>
      <c r="T57" s="165"/>
      <c r="U57" s="166"/>
      <c r="V57" s="167"/>
      <c r="W57" s="235"/>
      <c r="X57" s="235"/>
      <c r="Y57" s="170">
        <f t="shared" si="0"/>
        <v>0</v>
      </c>
      <c r="Z57" s="170"/>
      <c r="AA57" s="171"/>
    </row>
    <row r="58" spans="2:27" ht="12" customHeight="1">
      <c r="B58" s="161"/>
      <c r="C58" s="162"/>
      <c r="D58" s="162"/>
      <c r="E58" s="163"/>
      <c r="F58" s="234"/>
      <c r="G58" s="234"/>
      <c r="H58" s="234"/>
      <c r="I58" s="234"/>
      <c r="J58" s="234"/>
      <c r="K58" s="234"/>
      <c r="L58" s="234"/>
      <c r="M58" s="234"/>
      <c r="N58" s="234"/>
      <c r="O58" s="234"/>
      <c r="P58" s="234"/>
      <c r="Q58" s="234"/>
      <c r="R58" s="234"/>
      <c r="S58" s="234"/>
      <c r="T58" s="165"/>
      <c r="U58" s="166"/>
      <c r="V58" s="167"/>
      <c r="W58" s="235"/>
      <c r="X58" s="235"/>
      <c r="Y58" s="170">
        <f t="shared" si="0"/>
        <v>0</v>
      </c>
      <c r="Z58" s="170"/>
      <c r="AA58" s="171"/>
    </row>
    <row r="59" spans="2:27" ht="12" customHeight="1">
      <c r="B59" s="161"/>
      <c r="C59" s="162"/>
      <c r="D59" s="162"/>
      <c r="E59" s="163"/>
      <c r="F59" s="234"/>
      <c r="G59" s="234"/>
      <c r="H59" s="234"/>
      <c r="I59" s="234"/>
      <c r="J59" s="234"/>
      <c r="K59" s="234"/>
      <c r="L59" s="234"/>
      <c r="M59" s="234"/>
      <c r="N59" s="234"/>
      <c r="O59" s="234"/>
      <c r="P59" s="234"/>
      <c r="Q59" s="234"/>
      <c r="R59" s="234"/>
      <c r="S59" s="234"/>
      <c r="T59" s="165"/>
      <c r="U59" s="166"/>
      <c r="V59" s="167"/>
      <c r="W59" s="235"/>
      <c r="X59" s="235"/>
      <c r="Y59" s="170">
        <f t="shared" si="0"/>
        <v>0</v>
      </c>
      <c r="Z59" s="170"/>
      <c r="AA59" s="171"/>
    </row>
    <row r="60" spans="2:27" ht="12" customHeight="1">
      <c r="B60" s="161"/>
      <c r="C60" s="162"/>
      <c r="D60" s="162"/>
      <c r="E60" s="163"/>
      <c r="F60" s="234"/>
      <c r="G60" s="234"/>
      <c r="H60" s="234"/>
      <c r="I60" s="234"/>
      <c r="J60" s="234"/>
      <c r="K60" s="234"/>
      <c r="L60" s="234"/>
      <c r="M60" s="234"/>
      <c r="N60" s="234"/>
      <c r="O60" s="234"/>
      <c r="P60" s="234"/>
      <c r="Q60" s="234"/>
      <c r="R60" s="234"/>
      <c r="S60" s="234"/>
      <c r="T60" s="165"/>
      <c r="U60" s="166"/>
      <c r="V60" s="167"/>
      <c r="W60" s="235"/>
      <c r="X60" s="235"/>
      <c r="Y60" s="170">
        <f t="shared" si="0"/>
        <v>0</v>
      </c>
      <c r="Z60" s="170"/>
      <c r="AA60" s="171"/>
    </row>
    <row r="61" spans="2:27" ht="12" customHeight="1">
      <c r="B61" s="161"/>
      <c r="C61" s="162"/>
      <c r="D61" s="162"/>
      <c r="E61" s="163"/>
      <c r="F61" s="234"/>
      <c r="G61" s="234"/>
      <c r="H61" s="234"/>
      <c r="I61" s="234"/>
      <c r="J61" s="234"/>
      <c r="K61" s="234"/>
      <c r="L61" s="234"/>
      <c r="M61" s="234"/>
      <c r="N61" s="234"/>
      <c r="O61" s="234"/>
      <c r="P61" s="234"/>
      <c r="Q61" s="234"/>
      <c r="R61" s="234"/>
      <c r="S61" s="234"/>
      <c r="T61" s="165"/>
      <c r="U61" s="166"/>
      <c r="V61" s="167"/>
      <c r="W61" s="235"/>
      <c r="X61" s="235"/>
      <c r="Y61" s="170">
        <f t="shared" si="0"/>
        <v>0</v>
      </c>
      <c r="Z61" s="170"/>
      <c r="AA61" s="171"/>
    </row>
    <row r="62" spans="2:27" ht="12" customHeight="1">
      <c r="B62" s="161"/>
      <c r="C62" s="162"/>
      <c r="D62" s="162"/>
      <c r="E62" s="163"/>
      <c r="F62" s="236"/>
      <c r="G62" s="236"/>
      <c r="H62" s="236"/>
      <c r="I62" s="236"/>
      <c r="J62" s="236"/>
      <c r="K62" s="236"/>
      <c r="L62" s="236"/>
      <c r="M62" s="236"/>
      <c r="N62" s="236"/>
      <c r="O62" s="236"/>
      <c r="P62" s="236"/>
      <c r="Q62" s="236"/>
      <c r="R62" s="236"/>
      <c r="S62" s="236"/>
      <c r="T62" s="165"/>
      <c r="U62" s="166"/>
      <c r="V62" s="167"/>
      <c r="W62" s="235"/>
      <c r="X62" s="235"/>
      <c r="Y62" s="237">
        <f t="shared" si="0"/>
        <v>0</v>
      </c>
      <c r="Z62" s="237"/>
      <c r="AA62" s="238"/>
    </row>
    <row r="63" spans="2:27" ht="12" customHeight="1" thickBot="1">
      <c r="B63" s="239"/>
      <c r="C63" s="240"/>
      <c r="D63" s="240"/>
      <c r="E63" s="241"/>
      <c r="F63" s="242"/>
      <c r="G63" s="242"/>
      <c r="H63" s="242"/>
      <c r="I63" s="242"/>
      <c r="J63" s="242"/>
      <c r="K63" s="242"/>
      <c r="L63" s="242"/>
      <c r="M63" s="242"/>
      <c r="N63" s="242"/>
      <c r="O63" s="242"/>
      <c r="P63" s="242"/>
      <c r="Q63" s="242"/>
      <c r="R63" s="242"/>
      <c r="S63" s="242"/>
      <c r="T63" s="243"/>
      <c r="U63" s="244"/>
      <c r="V63" s="245"/>
      <c r="W63" s="246"/>
      <c r="X63" s="246"/>
      <c r="Y63" s="247">
        <f t="shared" si="0"/>
        <v>0</v>
      </c>
      <c r="Z63" s="247"/>
      <c r="AA63" s="248"/>
    </row>
    <row r="64" spans="2:27" ht="12" customHeight="1"/>
    <row r="65" spans="2:27" ht="12" customHeight="1" thickBot="1"/>
    <row r="66" spans="2:27" ht="12" customHeight="1" thickBot="1">
      <c r="B66" s="12" t="s">
        <v>366</v>
      </c>
      <c r="C66" s="154" t="s">
        <v>364</v>
      </c>
      <c r="D66" s="155"/>
      <c r="E66" s="156"/>
      <c r="F66" s="157"/>
      <c r="G66" s="11" t="s">
        <v>361</v>
      </c>
      <c r="H66" s="156"/>
      <c r="I66" s="157"/>
      <c r="J66" s="154" t="s">
        <v>363</v>
      </c>
      <c r="K66" s="158"/>
      <c r="L66" s="159">
        <f>SUM(Y71:AA93)</f>
        <v>0</v>
      </c>
      <c r="M66" s="159"/>
      <c r="N66" s="160"/>
      <c r="O66" s="154" t="s">
        <v>362</v>
      </c>
      <c r="P66" s="158"/>
      <c r="Q66" s="156"/>
      <c r="R66" s="157"/>
      <c r="S66" s="157"/>
      <c r="T66" s="157"/>
      <c r="U66" s="157"/>
      <c r="V66" s="157"/>
      <c r="W66" s="157"/>
      <c r="X66" s="195" t="s">
        <v>418</v>
      </c>
      <c r="Y66" s="195"/>
      <c r="Z66" s="196"/>
      <c r="AA66" s="10"/>
    </row>
    <row r="67" spans="2:27" ht="12" customHeight="1">
      <c r="B67" s="172" t="s">
        <v>334</v>
      </c>
      <c r="C67" s="173"/>
      <c r="D67" s="173"/>
      <c r="E67" s="249"/>
      <c r="F67" s="209" t="s">
        <v>469</v>
      </c>
      <c r="G67" s="210"/>
      <c r="H67" s="215"/>
      <c r="I67" s="216"/>
      <c r="J67" s="216"/>
      <c r="K67" s="216"/>
      <c r="L67" s="216"/>
      <c r="M67" s="216"/>
      <c r="N67" s="216"/>
      <c r="O67" s="216"/>
      <c r="P67" s="216"/>
      <c r="Q67" s="216"/>
      <c r="R67" s="216"/>
      <c r="S67" s="216"/>
      <c r="T67" s="216"/>
      <c r="U67" s="216"/>
      <c r="V67" s="216"/>
      <c r="W67" s="216"/>
      <c r="X67" s="216"/>
      <c r="Y67" s="216"/>
      <c r="Z67" s="216"/>
      <c r="AA67" s="217"/>
    </row>
    <row r="68" spans="2:27" ht="12" customHeight="1">
      <c r="B68" s="174"/>
      <c r="C68" s="175"/>
      <c r="D68" s="175"/>
      <c r="E68" s="250"/>
      <c r="F68" s="211"/>
      <c r="G68" s="212"/>
      <c r="H68" s="218"/>
      <c r="I68" s="219"/>
      <c r="J68" s="219"/>
      <c r="K68" s="219"/>
      <c r="L68" s="219"/>
      <c r="M68" s="219"/>
      <c r="N68" s="219"/>
      <c r="O68" s="219"/>
      <c r="P68" s="219"/>
      <c r="Q68" s="219"/>
      <c r="R68" s="219"/>
      <c r="S68" s="219"/>
      <c r="T68" s="219"/>
      <c r="U68" s="219"/>
      <c r="V68" s="219"/>
      <c r="W68" s="219"/>
      <c r="X68" s="219"/>
      <c r="Y68" s="219"/>
      <c r="Z68" s="219"/>
      <c r="AA68" s="220"/>
    </row>
    <row r="69" spans="2:27" ht="12" customHeight="1" thickBot="1">
      <c r="B69" s="177"/>
      <c r="C69" s="178"/>
      <c r="D69" s="178"/>
      <c r="E69" s="251"/>
      <c r="F69" s="213"/>
      <c r="G69" s="214"/>
      <c r="H69" s="221"/>
      <c r="I69" s="222"/>
      <c r="J69" s="222"/>
      <c r="K69" s="222"/>
      <c r="L69" s="222"/>
      <c r="M69" s="222"/>
      <c r="N69" s="222"/>
      <c r="O69" s="222"/>
      <c r="P69" s="222"/>
      <c r="Q69" s="222"/>
      <c r="R69" s="222"/>
      <c r="S69" s="222"/>
      <c r="T69" s="222"/>
      <c r="U69" s="222"/>
      <c r="V69" s="222"/>
      <c r="W69" s="222"/>
      <c r="X69" s="222"/>
      <c r="Y69" s="222"/>
      <c r="Z69" s="222"/>
      <c r="AA69" s="223"/>
    </row>
    <row r="70" spans="2:27" ht="12" customHeight="1" thickBot="1">
      <c r="B70" s="179" t="s">
        <v>335</v>
      </c>
      <c r="C70" s="180"/>
      <c r="D70" s="180"/>
      <c r="E70" s="180"/>
      <c r="F70" s="252" t="s">
        <v>336</v>
      </c>
      <c r="G70" s="253"/>
      <c r="H70" s="253"/>
      <c r="I70" s="253"/>
      <c r="J70" s="253"/>
      <c r="K70" s="253"/>
      <c r="L70" s="253"/>
      <c r="M70" s="253"/>
      <c r="N70" s="253"/>
      <c r="O70" s="253"/>
      <c r="P70" s="253"/>
      <c r="Q70" s="253"/>
      <c r="R70" s="253"/>
      <c r="S70" s="254"/>
      <c r="T70" s="180" t="s">
        <v>337</v>
      </c>
      <c r="U70" s="180"/>
      <c r="V70" s="180"/>
      <c r="W70" s="180" t="s">
        <v>338</v>
      </c>
      <c r="X70" s="180"/>
      <c r="Y70" s="180" t="s">
        <v>339</v>
      </c>
      <c r="Z70" s="180"/>
      <c r="AA70" s="192"/>
    </row>
    <row r="71" spans="2:27" ht="12" customHeight="1">
      <c r="B71" s="181"/>
      <c r="C71" s="182"/>
      <c r="D71" s="182"/>
      <c r="E71" s="183"/>
      <c r="F71" s="255"/>
      <c r="G71" s="255"/>
      <c r="H71" s="255"/>
      <c r="I71" s="255"/>
      <c r="J71" s="255"/>
      <c r="K71" s="255"/>
      <c r="L71" s="255"/>
      <c r="M71" s="255"/>
      <c r="N71" s="255"/>
      <c r="O71" s="255"/>
      <c r="P71" s="255"/>
      <c r="Q71" s="255"/>
      <c r="R71" s="255"/>
      <c r="S71" s="255"/>
      <c r="T71" s="256"/>
      <c r="U71" s="256"/>
      <c r="V71" s="256"/>
      <c r="W71" s="235"/>
      <c r="X71" s="235"/>
      <c r="Y71" s="190">
        <f t="shared" ref="Y71:Y93" si="1">T71*W71</f>
        <v>0</v>
      </c>
      <c r="Z71" s="190"/>
      <c r="AA71" s="191"/>
    </row>
    <row r="72" spans="2:27" ht="12" customHeight="1">
      <c r="B72" s="161"/>
      <c r="C72" s="162"/>
      <c r="D72" s="162"/>
      <c r="E72" s="163"/>
      <c r="F72" s="234"/>
      <c r="G72" s="234"/>
      <c r="H72" s="234"/>
      <c r="I72" s="234"/>
      <c r="J72" s="234"/>
      <c r="K72" s="234"/>
      <c r="L72" s="234"/>
      <c r="M72" s="234"/>
      <c r="N72" s="234"/>
      <c r="O72" s="234"/>
      <c r="P72" s="234"/>
      <c r="Q72" s="234"/>
      <c r="R72" s="234"/>
      <c r="S72" s="234"/>
      <c r="T72" s="256"/>
      <c r="U72" s="256"/>
      <c r="V72" s="256"/>
      <c r="W72" s="235"/>
      <c r="X72" s="235"/>
      <c r="Y72" s="170">
        <f t="shared" si="1"/>
        <v>0</v>
      </c>
      <c r="Z72" s="170"/>
      <c r="AA72" s="171"/>
    </row>
    <row r="73" spans="2:27" ht="12" customHeight="1">
      <c r="B73" s="161"/>
      <c r="C73" s="162"/>
      <c r="D73" s="162"/>
      <c r="E73" s="163"/>
      <c r="F73" s="234"/>
      <c r="G73" s="234"/>
      <c r="H73" s="234"/>
      <c r="I73" s="234"/>
      <c r="J73" s="234"/>
      <c r="K73" s="234"/>
      <c r="L73" s="234"/>
      <c r="M73" s="234"/>
      <c r="N73" s="234"/>
      <c r="O73" s="234"/>
      <c r="P73" s="234"/>
      <c r="Q73" s="234"/>
      <c r="R73" s="234"/>
      <c r="S73" s="234"/>
      <c r="T73" s="256"/>
      <c r="U73" s="256"/>
      <c r="V73" s="256"/>
      <c r="W73" s="235"/>
      <c r="X73" s="235"/>
      <c r="Y73" s="170">
        <f t="shared" si="1"/>
        <v>0</v>
      </c>
      <c r="Z73" s="170"/>
      <c r="AA73" s="171"/>
    </row>
    <row r="74" spans="2:27" ht="12" customHeight="1">
      <c r="B74" s="161"/>
      <c r="C74" s="162"/>
      <c r="D74" s="162"/>
      <c r="E74" s="163"/>
      <c r="F74" s="234"/>
      <c r="G74" s="234"/>
      <c r="H74" s="234"/>
      <c r="I74" s="234"/>
      <c r="J74" s="234"/>
      <c r="K74" s="234"/>
      <c r="L74" s="234"/>
      <c r="M74" s="234"/>
      <c r="N74" s="234"/>
      <c r="O74" s="234"/>
      <c r="P74" s="234"/>
      <c r="Q74" s="234"/>
      <c r="R74" s="234"/>
      <c r="S74" s="234"/>
      <c r="T74" s="256"/>
      <c r="U74" s="256"/>
      <c r="V74" s="256"/>
      <c r="W74" s="235"/>
      <c r="X74" s="235"/>
      <c r="Y74" s="170">
        <f t="shared" si="1"/>
        <v>0</v>
      </c>
      <c r="Z74" s="170"/>
      <c r="AA74" s="171"/>
    </row>
    <row r="75" spans="2:27" ht="12" customHeight="1">
      <c r="B75" s="161"/>
      <c r="C75" s="162"/>
      <c r="D75" s="162"/>
      <c r="E75" s="163"/>
      <c r="F75" s="234"/>
      <c r="G75" s="234"/>
      <c r="H75" s="234"/>
      <c r="I75" s="234"/>
      <c r="J75" s="234"/>
      <c r="K75" s="234"/>
      <c r="L75" s="234"/>
      <c r="M75" s="234"/>
      <c r="N75" s="234"/>
      <c r="O75" s="234"/>
      <c r="P75" s="234"/>
      <c r="Q75" s="234"/>
      <c r="R75" s="234"/>
      <c r="S75" s="234"/>
      <c r="T75" s="256"/>
      <c r="U75" s="256"/>
      <c r="V75" s="256"/>
      <c r="W75" s="235"/>
      <c r="X75" s="235"/>
      <c r="Y75" s="170">
        <f t="shared" si="1"/>
        <v>0</v>
      </c>
      <c r="Z75" s="170"/>
      <c r="AA75" s="171"/>
    </row>
    <row r="76" spans="2:27" ht="12" customHeight="1">
      <c r="B76" s="161"/>
      <c r="C76" s="162"/>
      <c r="D76" s="162"/>
      <c r="E76" s="163"/>
      <c r="F76" s="234"/>
      <c r="G76" s="234"/>
      <c r="H76" s="234"/>
      <c r="I76" s="234"/>
      <c r="J76" s="234"/>
      <c r="K76" s="234"/>
      <c r="L76" s="234"/>
      <c r="M76" s="234"/>
      <c r="N76" s="234"/>
      <c r="O76" s="234"/>
      <c r="P76" s="234"/>
      <c r="Q76" s="234"/>
      <c r="R76" s="234"/>
      <c r="S76" s="234"/>
      <c r="T76" s="256"/>
      <c r="U76" s="256"/>
      <c r="V76" s="256"/>
      <c r="W76" s="235"/>
      <c r="X76" s="235"/>
      <c r="Y76" s="170">
        <f t="shared" si="1"/>
        <v>0</v>
      </c>
      <c r="Z76" s="170"/>
      <c r="AA76" s="171"/>
    </row>
    <row r="77" spans="2:27" ht="12" customHeight="1">
      <c r="B77" s="161"/>
      <c r="C77" s="162"/>
      <c r="D77" s="162"/>
      <c r="E77" s="163"/>
      <c r="F77" s="234"/>
      <c r="G77" s="234"/>
      <c r="H77" s="234"/>
      <c r="I77" s="234"/>
      <c r="J77" s="234"/>
      <c r="K77" s="234"/>
      <c r="L77" s="234"/>
      <c r="M77" s="234"/>
      <c r="N77" s="234"/>
      <c r="O77" s="234"/>
      <c r="P77" s="234"/>
      <c r="Q77" s="234"/>
      <c r="R77" s="234"/>
      <c r="S77" s="234"/>
      <c r="T77" s="256"/>
      <c r="U77" s="256"/>
      <c r="V77" s="256"/>
      <c r="W77" s="235"/>
      <c r="X77" s="235"/>
      <c r="Y77" s="170">
        <f t="shared" si="1"/>
        <v>0</v>
      </c>
      <c r="Z77" s="170"/>
      <c r="AA77" s="171"/>
    </row>
    <row r="78" spans="2:27" ht="12" customHeight="1">
      <c r="B78" s="161"/>
      <c r="C78" s="162"/>
      <c r="D78" s="162"/>
      <c r="E78" s="163"/>
      <c r="F78" s="234"/>
      <c r="G78" s="234"/>
      <c r="H78" s="234"/>
      <c r="I78" s="234"/>
      <c r="J78" s="234"/>
      <c r="K78" s="234"/>
      <c r="L78" s="234"/>
      <c r="M78" s="234"/>
      <c r="N78" s="234"/>
      <c r="O78" s="234"/>
      <c r="P78" s="234"/>
      <c r="Q78" s="234"/>
      <c r="R78" s="234"/>
      <c r="S78" s="234"/>
      <c r="T78" s="256"/>
      <c r="U78" s="256"/>
      <c r="V78" s="256"/>
      <c r="W78" s="235"/>
      <c r="X78" s="235"/>
      <c r="Y78" s="170">
        <f t="shared" si="1"/>
        <v>0</v>
      </c>
      <c r="Z78" s="170"/>
      <c r="AA78" s="171"/>
    </row>
    <row r="79" spans="2:27" ht="12" customHeight="1">
      <c r="B79" s="161"/>
      <c r="C79" s="162"/>
      <c r="D79" s="162"/>
      <c r="E79" s="163"/>
      <c r="F79" s="234"/>
      <c r="G79" s="234"/>
      <c r="H79" s="234"/>
      <c r="I79" s="234"/>
      <c r="J79" s="234"/>
      <c r="K79" s="234"/>
      <c r="L79" s="234"/>
      <c r="M79" s="234"/>
      <c r="N79" s="234"/>
      <c r="O79" s="234"/>
      <c r="P79" s="234"/>
      <c r="Q79" s="234"/>
      <c r="R79" s="234"/>
      <c r="S79" s="234"/>
      <c r="T79" s="165"/>
      <c r="U79" s="166"/>
      <c r="V79" s="167"/>
      <c r="W79" s="235"/>
      <c r="X79" s="235"/>
      <c r="Y79" s="170">
        <f t="shared" si="1"/>
        <v>0</v>
      </c>
      <c r="Z79" s="170"/>
      <c r="AA79" s="171"/>
    </row>
    <row r="80" spans="2:27" ht="12" customHeight="1">
      <c r="B80" s="161"/>
      <c r="C80" s="162"/>
      <c r="D80" s="162"/>
      <c r="E80" s="163"/>
      <c r="F80" s="234"/>
      <c r="G80" s="234"/>
      <c r="H80" s="234"/>
      <c r="I80" s="234"/>
      <c r="J80" s="234"/>
      <c r="K80" s="234"/>
      <c r="L80" s="234"/>
      <c r="M80" s="234"/>
      <c r="N80" s="234"/>
      <c r="O80" s="234"/>
      <c r="P80" s="234"/>
      <c r="Q80" s="234"/>
      <c r="R80" s="234"/>
      <c r="S80" s="234"/>
      <c r="T80" s="165"/>
      <c r="U80" s="166"/>
      <c r="V80" s="167"/>
      <c r="W80" s="235"/>
      <c r="X80" s="235"/>
      <c r="Y80" s="170">
        <f t="shared" si="1"/>
        <v>0</v>
      </c>
      <c r="Z80" s="170"/>
      <c r="AA80" s="171"/>
    </row>
    <row r="81" spans="2:27" ht="12" customHeight="1">
      <c r="B81" s="161"/>
      <c r="C81" s="162"/>
      <c r="D81" s="162"/>
      <c r="E81" s="163"/>
      <c r="F81" s="234"/>
      <c r="G81" s="234"/>
      <c r="H81" s="234"/>
      <c r="I81" s="234"/>
      <c r="J81" s="234"/>
      <c r="K81" s="234"/>
      <c r="L81" s="234"/>
      <c r="M81" s="234"/>
      <c r="N81" s="234"/>
      <c r="O81" s="234"/>
      <c r="P81" s="234"/>
      <c r="Q81" s="234"/>
      <c r="R81" s="234"/>
      <c r="S81" s="234"/>
      <c r="T81" s="165"/>
      <c r="U81" s="166"/>
      <c r="V81" s="167"/>
      <c r="W81" s="235"/>
      <c r="X81" s="235"/>
      <c r="Y81" s="170">
        <f t="shared" si="1"/>
        <v>0</v>
      </c>
      <c r="Z81" s="170"/>
      <c r="AA81" s="171"/>
    </row>
    <row r="82" spans="2:27" ht="12" customHeight="1">
      <c r="B82" s="161"/>
      <c r="C82" s="162"/>
      <c r="D82" s="162"/>
      <c r="E82" s="163"/>
      <c r="F82" s="234"/>
      <c r="G82" s="234"/>
      <c r="H82" s="234"/>
      <c r="I82" s="234"/>
      <c r="J82" s="234"/>
      <c r="K82" s="234"/>
      <c r="L82" s="234"/>
      <c r="M82" s="234"/>
      <c r="N82" s="234"/>
      <c r="O82" s="234"/>
      <c r="P82" s="234"/>
      <c r="Q82" s="234"/>
      <c r="R82" s="234"/>
      <c r="S82" s="234"/>
      <c r="T82" s="165"/>
      <c r="U82" s="166"/>
      <c r="V82" s="167"/>
      <c r="W82" s="235"/>
      <c r="X82" s="235"/>
      <c r="Y82" s="170">
        <f t="shared" si="1"/>
        <v>0</v>
      </c>
      <c r="Z82" s="170"/>
      <c r="AA82" s="171"/>
    </row>
    <row r="83" spans="2:27" ht="12" customHeight="1">
      <c r="B83" s="161"/>
      <c r="C83" s="162"/>
      <c r="D83" s="162"/>
      <c r="E83" s="163"/>
      <c r="F83" s="234"/>
      <c r="G83" s="234"/>
      <c r="H83" s="234"/>
      <c r="I83" s="234"/>
      <c r="J83" s="234"/>
      <c r="K83" s="234"/>
      <c r="L83" s="234"/>
      <c r="M83" s="234"/>
      <c r="N83" s="234"/>
      <c r="O83" s="234"/>
      <c r="P83" s="234"/>
      <c r="Q83" s="234"/>
      <c r="R83" s="234"/>
      <c r="S83" s="234"/>
      <c r="T83" s="165"/>
      <c r="U83" s="166"/>
      <c r="V83" s="167"/>
      <c r="W83" s="235"/>
      <c r="X83" s="235"/>
      <c r="Y83" s="170">
        <f t="shared" si="1"/>
        <v>0</v>
      </c>
      <c r="Z83" s="170"/>
      <c r="AA83" s="171"/>
    </row>
    <row r="84" spans="2:27" ht="12" customHeight="1">
      <c r="B84" s="161"/>
      <c r="C84" s="162"/>
      <c r="D84" s="162"/>
      <c r="E84" s="163"/>
      <c r="F84" s="234"/>
      <c r="G84" s="234"/>
      <c r="H84" s="234"/>
      <c r="I84" s="234"/>
      <c r="J84" s="234"/>
      <c r="K84" s="234"/>
      <c r="L84" s="234"/>
      <c r="M84" s="234"/>
      <c r="N84" s="234"/>
      <c r="O84" s="234"/>
      <c r="P84" s="234"/>
      <c r="Q84" s="234"/>
      <c r="R84" s="234"/>
      <c r="S84" s="234"/>
      <c r="T84" s="165"/>
      <c r="U84" s="166"/>
      <c r="V84" s="167"/>
      <c r="W84" s="235"/>
      <c r="X84" s="235"/>
      <c r="Y84" s="170">
        <f t="shared" si="1"/>
        <v>0</v>
      </c>
      <c r="Z84" s="170"/>
      <c r="AA84" s="171"/>
    </row>
    <row r="85" spans="2:27" ht="12" customHeight="1">
      <c r="B85" s="161"/>
      <c r="C85" s="162"/>
      <c r="D85" s="162"/>
      <c r="E85" s="163"/>
      <c r="F85" s="234"/>
      <c r="G85" s="234"/>
      <c r="H85" s="234"/>
      <c r="I85" s="234"/>
      <c r="J85" s="234"/>
      <c r="K85" s="234"/>
      <c r="L85" s="234"/>
      <c r="M85" s="234"/>
      <c r="N85" s="234"/>
      <c r="O85" s="234"/>
      <c r="P85" s="234"/>
      <c r="Q85" s="234"/>
      <c r="R85" s="234"/>
      <c r="S85" s="234"/>
      <c r="T85" s="165"/>
      <c r="U85" s="166"/>
      <c r="V85" s="167"/>
      <c r="W85" s="235"/>
      <c r="X85" s="235"/>
      <c r="Y85" s="170">
        <f t="shared" si="1"/>
        <v>0</v>
      </c>
      <c r="Z85" s="170"/>
      <c r="AA85" s="171"/>
    </row>
    <row r="86" spans="2:27" ht="12" customHeight="1">
      <c r="B86" s="161"/>
      <c r="C86" s="162"/>
      <c r="D86" s="162"/>
      <c r="E86" s="163"/>
      <c r="F86" s="234"/>
      <c r="G86" s="234"/>
      <c r="H86" s="234"/>
      <c r="I86" s="234"/>
      <c r="J86" s="234"/>
      <c r="K86" s="234"/>
      <c r="L86" s="234"/>
      <c r="M86" s="234"/>
      <c r="N86" s="234"/>
      <c r="O86" s="234"/>
      <c r="P86" s="234"/>
      <c r="Q86" s="234"/>
      <c r="R86" s="234"/>
      <c r="S86" s="234"/>
      <c r="T86" s="165"/>
      <c r="U86" s="166"/>
      <c r="V86" s="167"/>
      <c r="W86" s="235"/>
      <c r="X86" s="235"/>
      <c r="Y86" s="170">
        <f t="shared" si="1"/>
        <v>0</v>
      </c>
      <c r="Z86" s="170"/>
      <c r="AA86" s="171"/>
    </row>
    <row r="87" spans="2:27" ht="12" customHeight="1">
      <c r="B87" s="161"/>
      <c r="C87" s="162"/>
      <c r="D87" s="162"/>
      <c r="E87" s="163"/>
      <c r="F87" s="234"/>
      <c r="G87" s="234"/>
      <c r="H87" s="234"/>
      <c r="I87" s="234"/>
      <c r="J87" s="234"/>
      <c r="K87" s="234"/>
      <c r="L87" s="234"/>
      <c r="M87" s="234"/>
      <c r="N87" s="234"/>
      <c r="O87" s="234"/>
      <c r="P87" s="234"/>
      <c r="Q87" s="234"/>
      <c r="R87" s="234"/>
      <c r="S87" s="234"/>
      <c r="T87" s="165"/>
      <c r="U87" s="166"/>
      <c r="V87" s="167"/>
      <c r="W87" s="235"/>
      <c r="X87" s="235"/>
      <c r="Y87" s="170">
        <f t="shared" si="1"/>
        <v>0</v>
      </c>
      <c r="Z87" s="170"/>
      <c r="AA87" s="171"/>
    </row>
    <row r="88" spans="2:27" ht="12" customHeight="1">
      <c r="B88" s="161"/>
      <c r="C88" s="162"/>
      <c r="D88" s="162"/>
      <c r="E88" s="163"/>
      <c r="F88" s="234"/>
      <c r="G88" s="234"/>
      <c r="H88" s="234"/>
      <c r="I88" s="234"/>
      <c r="J88" s="234"/>
      <c r="K88" s="234"/>
      <c r="L88" s="234"/>
      <c r="M88" s="234"/>
      <c r="N88" s="234"/>
      <c r="O88" s="234"/>
      <c r="P88" s="234"/>
      <c r="Q88" s="234"/>
      <c r="R88" s="234"/>
      <c r="S88" s="234"/>
      <c r="T88" s="165"/>
      <c r="U88" s="166"/>
      <c r="V88" s="167"/>
      <c r="W88" s="235"/>
      <c r="X88" s="235"/>
      <c r="Y88" s="170">
        <f t="shared" si="1"/>
        <v>0</v>
      </c>
      <c r="Z88" s="170"/>
      <c r="AA88" s="171"/>
    </row>
    <row r="89" spans="2:27" ht="12" customHeight="1">
      <c r="B89" s="161"/>
      <c r="C89" s="162"/>
      <c r="D89" s="162"/>
      <c r="E89" s="163"/>
      <c r="F89" s="234"/>
      <c r="G89" s="234"/>
      <c r="H89" s="234"/>
      <c r="I89" s="234"/>
      <c r="J89" s="234"/>
      <c r="K89" s="234"/>
      <c r="L89" s="234"/>
      <c r="M89" s="234"/>
      <c r="N89" s="234"/>
      <c r="O89" s="234"/>
      <c r="P89" s="234"/>
      <c r="Q89" s="234"/>
      <c r="R89" s="234"/>
      <c r="S89" s="234"/>
      <c r="T89" s="165"/>
      <c r="U89" s="166"/>
      <c r="V89" s="167"/>
      <c r="W89" s="235"/>
      <c r="X89" s="235"/>
      <c r="Y89" s="170">
        <f t="shared" si="1"/>
        <v>0</v>
      </c>
      <c r="Z89" s="170"/>
      <c r="AA89" s="171"/>
    </row>
    <row r="90" spans="2:27" ht="12" customHeight="1">
      <c r="B90" s="161"/>
      <c r="C90" s="162"/>
      <c r="D90" s="162"/>
      <c r="E90" s="163"/>
      <c r="F90" s="234"/>
      <c r="G90" s="234"/>
      <c r="H90" s="234"/>
      <c r="I90" s="234"/>
      <c r="J90" s="234"/>
      <c r="K90" s="234"/>
      <c r="L90" s="234"/>
      <c r="M90" s="234"/>
      <c r="N90" s="234"/>
      <c r="O90" s="234"/>
      <c r="P90" s="234"/>
      <c r="Q90" s="234"/>
      <c r="R90" s="234"/>
      <c r="S90" s="234"/>
      <c r="T90" s="165"/>
      <c r="U90" s="166"/>
      <c r="V90" s="167"/>
      <c r="W90" s="235"/>
      <c r="X90" s="235"/>
      <c r="Y90" s="170">
        <f t="shared" si="1"/>
        <v>0</v>
      </c>
      <c r="Z90" s="170"/>
      <c r="AA90" s="171"/>
    </row>
    <row r="91" spans="2:27" ht="12" customHeight="1">
      <c r="B91" s="161"/>
      <c r="C91" s="162"/>
      <c r="D91" s="162"/>
      <c r="E91" s="163"/>
      <c r="F91" s="234"/>
      <c r="G91" s="234"/>
      <c r="H91" s="234"/>
      <c r="I91" s="234"/>
      <c r="J91" s="234"/>
      <c r="K91" s="234"/>
      <c r="L91" s="234"/>
      <c r="M91" s="234"/>
      <c r="N91" s="234"/>
      <c r="O91" s="234"/>
      <c r="P91" s="234"/>
      <c r="Q91" s="234"/>
      <c r="R91" s="234"/>
      <c r="S91" s="234"/>
      <c r="T91" s="165"/>
      <c r="U91" s="166"/>
      <c r="V91" s="167"/>
      <c r="W91" s="235"/>
      <c r="X91" s="235"/>
      <c r="Y91" s="170">
        <f t="shared" si="1"/>
        <v>0</v>
      </c>
      <c r="Z91" s="170"/>
      <c r="AA91" s="171"/>
    </row>
    <row r="92" spans="2:27" ht="12" customHeight="1">
      <c r="B92" s="161"/>
      <c r="C92" s="162"/>
      <c r="D92" s="162"/>
      <c r="E92" s="163"/>
      <c r="F92" s="236"/>
      <c r="G92" s="236"/>
      <c r="H92" s="236"/>
      <c r="I92" s="236"/>
      <c r="J92" s="236"/>
      <c r="K92" s="236"/>
      <c r="L92" s="236"/>
      <c r="M92" s="236"/>
      <c r="N92" s="236"/>
      <c r="O92" s="236"/>
      <c r="P92" s="236"/>
      <c r="Q92" s="236"/>
      <c r="R92" s="236"/>
      <c r="S92" s="236"/>
      <c r="T92" s="165"/>
      <c r="U92" s="166"/>
      <c r="V92" s="167"/>
      <c r="W92" s="235"/>
      <c r="X92" s="235"/>
      <c r="Y92" s="237">
        <f t="shared" si="1"/>
        <v>0</v>
      </c>
      <c r="Z92" s="237"/>
      <c r="AA92" s="238"/>
    </row>
    <row r="93" spans="2:27" ht="12" customHeight="1" thickBot="1">
      <c r="B93" s="239"/>
      <c r="C93" s="240"/>
      <c r="D93" s="240"/>
      <c r="E93" s="241"/>
      <c r="F93" s="242"/>
      <c r="G93" s="242"/>
      <c r="H93" s="242"/>
      <c r="I93" s="242"/>
      <c r="J93" s="242"/>
      <c r="K93" s="242"/>
      <c r="L93" s="242"/>
      <c r="M93" s="242"/>
      <c r="N93" s="242"/>
      <c r="O93" s="242"/>
      <c r="P93" s="242"/>
      <c r="Q93" s="242"/>
      <c r="R93" s="242"/>
      <c r="S93" s="242"/>
      <c r="T93" s="243"/>
      <c r="U93" s="244"/>
      <c r="V93" s="245"/>
      <c r="W93" s="246"/>
      <c r="X93" s="246"/>
      <c r="Y93" s="247">
        <f t="shared" si="1"/>
        <v>0</v>
      </c>
      <c r="Z93" s="247"/>
      <c r="AA93" s="248"/>
    </row>
    <row r="94" spans="2:27" ht="12" customHeight="1" thickBot="1"/>
    <row r="95" spans="2:27" ht="12" customHeight="1" thickBot="1">
      <c r="B95" s="12" t="s">
        <v>367</v>
      </c>
      <c r="C95" s="154" t="s">
        <v>364</v>
      </c>
      <c r="D95" s="155"/>
      <c r="E95" s="156"/>
      <c r="F95" s="157"/>
      <c r="G95" s="11" t="s">
        <v>361</v>
      </c>
      <c r="H95" s="156"/>
      <c r="I95" s="157"/>
      <c r="J95" s="154" t="s">
        <v>363</v>
      </c>
      <c r="K95" s="158"/>
      <c r="L95" s="159">
        <f>SUM(Y100:AA122)</f>
        <v>0</v>
      </c>
      <c r="M95" s="159"/>
      <c r="N95" s="160"/>
      <c r="O95" s="154" t="s">
        <v>362</v>
      </c>
      <c r="P95" s="158"/>
      <c r="Q95" s="156"/>
      <c r="R95" s="157"/>
      <c r="S95" s="157"/>
      <c r="T95" s="157"/>
      <c r="U95" s="157"/>
      <c r="V95" s="157"/>
      <c r="W95" s="157"/>
      <c r="X95" s="195" t="s">
        <v>418</v>
      </c>
      <c r="Y95" s="195"/>
      <c r="Z95" s="196"/>
      <c r="AA95" s="10"/>
    </row>
    <row r="96" spans="2:27" ht="12" customHeight="1">
      <c r="B96" s="172" t="s">
        <v>334</v>
      </c>
      <c r="C96" s="173"/>
      <c r="D96" s="173"/>
      <c r="E96" s="249"/>
      <c r="F96" s="209" t="s">
        <v>469</v>
      </c>
      <c r="G96" s="210"/>
      <c r="H96" s="215"/>
      <c r="I96" s="216"/>
      <c r="J96" s="216"/>
      <c r="K96" s="216"/>
      <c r="L96" s="216"/>
      <c r="M96" s="216"/>
      <c r="N96" s="216"/>
      <c r="O96" s="216"/>
      <c r="P96" s="216"/>
      <c r="Q96" s="216"/>
      <c r="R96" s="216"/>
      <c r="S96" s="216"/>
      <c r="T96" s="216"/>
      <c r="U96" s="216"/>
      <c r="V96" s="216"/>
      <c r="W96" s="216"/>
      <c r="X96" s="216"/>
      <c r="Y96" s="216"/>
      <c r="Z96" s="216"/>
      <c r="AA96" s="217"/>
    </row>
    <row r="97" spans="2:27" ht="12" customHeight="1">
      <c r="B97" s="174"/>
      <c r="C97" s="175"/>
      <c r="D97" s="175"/>
      <c r="E97" s="250"/>
      <c r="F97" s="211"/>
      <c r="G97" s="212"/>
      <c r="H97" s="218"/>
      <c r="I97" s="219"/>
      <c r="J97" s="219"/>
      <c r="K97" s="219"/>
      <c r="L97" s="219"/>
      <c r="M97" s="219"/>
      <c r="N97" s="219"/>
      <c r="O97" s="219"/>
      <c r="P97" s="219"/>
      <c r="Q97" s="219"/>
      <c r="R97" s="219"/>
      <c r="S97" s="219"/>
      <c r="T97" s="219"/>
      <c r="U97" s="219"/>
      <c r="V97" s="219"/>
      <c r="W97" s="219"/>
      <c r="X97" s="219"/>
      <c r="Y97" s="219"/>
      <c r="Z97" s="219"/>
      <c r="AA97" s="220"/>
    </row>
    <row r="98" spans="2:27" ht="12" customHeight="1" thickBot="1">
      <c r="B98" s="177"/>
      <c r="C98" s="178"/>
      <c r="D98" s="178"/>
      <c r="E98" s="251"/>
      <c r="F98" s="213"/>
      <c r="G98" s="214"/>
      <c r="H98" s="221"/>
      <c r="I98" s="222"/>
      <c r="J98" s="222"/>
      <c r="K98" s="222"/>
      <c r="L98" s="222"/>
      <c r="M98" s="222"/>
      <c r="N98" s="222"/>
      <c r="O98" s="222"/>
      <c r="P98" s="222"/>
      <c r="Q98" s="222"/>
      <c r="R98" s="222"/>
      <c r="S98" s="222"/>
      <c r="T98" s="222"/>
      <c r="U98" s="222"/>
      <c r="V98" s="222"/>
      <c r="W98" s="222"/>
      <c r="X98" s="222"/>
      <c r="Y98" s="222"/>
      <c r="Z98" s="222"/>
      <c r="AA98" s="223"/>
    </row>
    <row r="99" spans="2:27" ht="12" customHeight="1" thickBot="1">
      <c r="B99" s="179" t="s">
        <v>335</v>
      </c>
      <c r="C99" s="180"/>
      <c r="D99" s="180"/>
      <c r="E99" s="180"/>
      <c r="F99" s="180" t="s">
        <v>336</v>
      </c>
      <c r="G99" s="180"/>
      <c r="H99" s="180"/>
      <c r="I99" s="180"/>
      <c r="J99" s="180"/>
      <c r="K99" s="180"/>
      <c r="L99" s="180"/>
      <c r="M99" s="180"/>
      <c r="N99" s="180"/>
      <c r="O99" s="180"/>
      <c r="P99" s="180"/>
      <c r="Q99" s="180"/>
      <c r="R99" s="180"/>
      <c r="S99" s="180"/>
      <c r="T99" s="180" t="s">
        <v>337</v>
      </c>
      <c r="U99" s="180"/>
      <c r="V99" s="180"/>
      <c r="W99" s="180" t="s">
        <v>338</v>
      </c>
      <c r="X99" s="180"/>
      <c r="Y99" s="180" t="s">
        <v>339</v>
      </c>
      <c r="Z99" s="180"/>
      <c r="AA99" s="192"/>
    </row>
    <row r="100" spans="2:27" ht="12" customHeight="1">
      <c r="B100" s="181"/>
      <c r="C100" s="182"/>
      <c r="D100" s="182"/>
      <c r="E100" s="183"/>
      <c r="F100" s="255"/>
      <c r="G100" s="255"/>
      <c r="H100" s="255"/>
      <c r="I100" s="255"/>
      <c r="J100" s="255"/>
      <c r="K100" s="255"/>
      <c r="L100" s="255"/>
      <c r="M100" s="255"/>
      <c r="N100" s="255"/>
      <c r="O100" s="255"/>
      <c r="P100" s="255"/>
      <c r="Q100" s="255"/>
      <c r="R100" s="255"/>
      <c r="S100" s="255"/>
      <c r="T100" s="256"/>
      <c r="U100" s="256"/>
      <c r="V100" s="256"/>
      <c r="W100" s="235"/>
      <c r="X100" s="235"/>
      <c r="Y100" s="190">
        <f t="shared" ref="Y100:Y122" si="2">T100*W100</f>
        <v>0</v>
      </c>
      <c r="Z100" s="190"/>
      <c r="AA100" s="191"/>
    </row>
    <row r="101" spans="2:27" ht="12" customHeight="1">
      <c r="B101" s="161"/>
      <c r="C101" s="162"/>
      <c r="D101" s="162"/>
      <c r="E101" s="163"/>
      <c r="F101" s="234"/>
      <c r="G101" s="234"/>
      <c r="H101" s="234"/>
      <c r="I101" s="234"/>
      <c r="J101" s="234"/>
      <c r="K101" s="234"/>
      <c r="L101" s="234"/>
      <c r="M101" s="234"/>
      <c r="N101" s="234"/>
      <c r="O101" s="234"/>
      <c r="P101" s="234"/>
      <c r="Q101" s="234"/>
      <c r="R101" s="234"/>
      <c r="S101" s="234"/>
      <c r="T101" s="256"/>
      <c r="U101" s="256"/>
      <c r="V101" s="256"/>
      <c r="W101" s="235"/>
      <c r="X101" s="235"/>
      <c r="Y101" s="170">
        <f t="shared" si="2"/>
        <v>0</v>
      </c>
      <c r="Z101" s="170"/>
      <c r="AA101" s="171"/>
    </row>
    <row r="102" spans="2:27" ht="12" customHeight="1">
      <c r="B102" s="161"/>
      <c r="C102" s="162"/>
      <c r="D102" s="162"/>
      <c r="E102" s="163"/>
      <c r="F102" s="234"/>
      <c r="G102" s="234"/>
      <c r="H102" s="234"/>
      <c r="I102" s="234"/>
      <c r="J102" s="234"/>
      <c r="K102" s="234"/>
      <c r="L102" s="234"/>
      <c r="M102" s="234"/>
      <c r="N102" s="234"/>
      <c r="O102" s="234"/>
      <c r="P102" s="234"/>
      <c r="Q102" s="234"/>
      <c r="R102" s="234"/>
      <c r="S102" s="234"/>
      <c r="T102" s="256"/>
      <c r="U102" s="256"/>
      <c r="V102" s="256"/>
      <c r="W102" s="235"/>
      <c r="X102" s="235"/>
      <c r="Y102" s="170">
        <f t="shared" si="2"/>
        <v>0</v>
      </c>
      <c r="Z102" s="170"/>
      <c r="AA102" s="171"/>
    </row>
    <row r="103" spans="2:27" ht="12" customHeight="1">
      <c r="B103" s="161"/>
      <c r="C103" s="162"/>
      <c r="D103" s="162"/>
      <c r="E103" s="163"/>
      <c r="F103" s="234"/>
      <c r="G103" s="234"/>
      <c r="H103" s="234"/>
      <c r="I103" s="234"/>
      <c r="J103" s="234"/>
      <c r="K103" s="234"/>
      <c r="L103" s="234"/>
      <c r="M103" s="234"/>
      <c r="N103" s="234"/>
      <c r="O103" s="234"/>
      <c r="P103" s="234"/>
      <c r="Q103" s="234"/>
      <c r="R103" s="234"/>
      <c r="S103" s="234"/>
      <c r="T103" s="256"/>
      <c r="U103" s="256"/>
      <c r="V103" s="256"/>
      <c r="W103" s="235"/>
      <c r="X103" s="235"/>
      <c r="Y103" s="170">
        <f t="shared" si="2"/>
        <v>0</v>
      </c>
      <c r="Z103" s="170"/>
      <c r="AA103" s="171"/>
    </row>
    <row r="104" spans="2:27" ht="12" customHeight="1">
      <c r="B104" s="161"/>
      <c r="C104" s="162"/>
      <c r="D104" s="162"/>
      <c r="E104" s="163"/>
      <c r="F104" s="234"/>
      <c r="G104" s="234"/>
      <c r="H104" s="234"/>
      <c r="I104" s="234"/>
      <c r="J104" s="234"/>
      <c r="K104" s="234"/>
      <c r="L104" s="234"/>
      <c r="M104" s="234"/>
      <c r="N104" s="234"/>
      <c r="O104" s="234"/>
      <c r="P104" s="234"/>
      <c r="Q104" s="234"/>
      <c r="R104" s="234"/>
      <c r="S104" s="234"/>
      <c r="T104" s="256"/>
      <c r="U104" s="256"/>
      <c r="V104" s="256"/>
      <c r="W104" s="235"/>
      <c r="X104" s="235"/>
      <c r="Y104" s="170">
        <f t="shared" si="2"/>
        <v>0</v>
      </c>
      <c r="Z104" s="170"/>
      <c r="AA104" s="171"/>
    </row>
    <row r="105" spans="2:27" ht="12" customHeight="1">
      <c r="B105" s="161"/>
      <c r="C105" s="162"/>
      <c r="D105" s="162"/>
      <c r="E105" s="163"/>
      <c r="F105" s="234"/>
      <c r="G105" s="234"/>
      <c r="H105" s="234"/>
      <c r="I105" s="234"/>
      <c r="J105" s="234"/>
      <c r="K105" s="234"/>
      <c r="L105" s="234"/>
      <c r="M105" s="234"/>
      <c r="N105" s="234"/>
      <c r="O105" s="234"/>
      <c r="P105" s="234"/>
      <c r="Q105" s="234"/>
      <c r="R105" s="234"/>
      <c r="S105" s="234"/>
      <c r="T105" s="256"/>
      <c r="U105" s="256"/>
      <c r="V105" s="256"/>
      <c r="W105" s="235"/>
      <c r="X105" s="235"/>
      <c r="Y105" s="170">
        <f t="shared" si="2"/>
        <v>0</v>
      </c>
      <c r="Z105" s="170"/>
      <c r="AA105" s="171"/>
    </row>
    <row r="106" spans="2:27" ht="12" customHeight="1">
      <c r="B106" s="161"/>
      <c r="C106" s="162"/>
      <c r="D106" s="162"/>
      <c r="E106" s="163"/>
      <c r="F106" s="234"/>
      <c r="G106" s="234"/>
      <c r="H106" s="234"/>
      <c r="I106" s="234"/>
      <c r="J106" s="234"/>
      <c r="K106" s="234"/>
      <c r="L106" s="234"/>
      <c r="M106" s="234"/>
      <c r="N106" s="234"/>
      <c r="O106" s="234"/>
      <c r="P106" s="234"/>
      <c r="Q106" s="234"/>
      <c r="R106" s="234"/>
      <c r="S106" s="234"/>
      <c r="T106" s="256"/>
      <c r="U106" s="256"/>
      <c r="V106" s="256"/>
      <c r="W106" s="235"/>
      <c r="X106" s="235"/>
      <c r="Y106" s="170">
        <f t="shared" si="2"/>
        <v>0</v>
      </c>
      <c r="Z106" s="170"/>
      <c r="AA106" s="171"/>
    </row>
    <row r="107" spans="2:27" ht="12" customHeight="1">
      <c r="B107" s="161"/>
      <c r="C107" s="162"/>
      <c r="D107" s="162"/>
      <c r="E107" s="163"/>
      <c r="F107" s="234"/>
      <c r="G107" s="234"/>
      <c r="H107" s="234"/>
      <c r="I107" s="234"/>
      <c r="J107" s="234"/>
      <c r="K107" s="234"/>
      <c r="L107" s="234"/>
      <c r="M107" s="234"/>
      <c r="N107" s="234"/>
      <c r="O107" s="234"/>
      <c r="P107" s="234"/>
      <c r="Q107" s="234"/>
      <c r="R107" s="234"/>
      <c r="S107" s="234"/>
      <c r="T107" s="256"/>
      <c r="U107" s="256"/>
      <c r="V107" s="256"/>
      <c r="W107" s="235"/>
      <c r="X107" s="235"/>
      <c r="Y107" s="170">
        <f t="shared" si="2"/>
        <v>0</v>
      </c>
      <c r="Z107" s="170"/>
      <c r="AA107" s="171"/>
    </row>
    <row r="108" spans="2:27" ht="12" customHeight="1">
      <c r="B108" s="161"/>
      <c r="C108" s="162"/>
      <c r="D108" s="162"/>
      <c r="E108" s="163"/>
      <c r="F108" s="234"/>
      <c r="G108" s="234"/>
      <c r="H108" s="234"/>
      <c r="I108" s="234"/>
      <c r="J108" s="234"/>
      <c r="K108" s="234"/>
      <c r="L108" s="234"/>
      <c r="M108" s="234"/>
      <c r="N108" s="234"/>
      <c r="O108" s="234"/>
      <c r="P108" s="234"/>
      <c r="Q108" s="234"/>
      <c r="R108" s="234"/>
      <c r="S108" s="234"/>
      <c r="T108" s="165"/>
      <c r="U108" s="166"/>
      <c r="V108" s="167"/>
      <c r="W108" s="235"/>
      <c r="X108" s="235"/>
      <c r="Y108" s="170">
        <f t="shared" si="2"/>
        <v>0</v>
      </c>
      <c r="Z108" s="170"/>
      <c r="AA108" s="171"/>
    </row>
    <row r="109" spans="2:27" ht="12" customHeight="1">
      <c r="B109" s="161"/>
      <c r="C109" s="162"/>
      <c r="D109" s="162"/>
      <c r="E109" s="163"/>
      <c r="F109" s="234"/>
      <c r="G109" s="234"/>
      <c r="H109" s="234"/>
      <c r="I109" s="234"/>
      <c r="J109" s="234"/>
      <c r="K109" s="234"/>
      <c r="L109" s="234"/>
      <c r="M109" s="234"/>
      <c r="N109" s="234"/>
      <c r="O109" s="234"/>
      <c r="P109" s="234"/>
      <c r="Q109" s="234"/>
      <c r="R109" s="234"/>
      <c r="S109" s="234"/>
      <c r="T109" s="165"/>
      <c r="U109" s="166"/>
      <c r="V109" s="167"/>
      <c r="W109" s="235"/>
      <c r="X109" s="235"/>
      <c r="Y109" s="170">
        <f t="shared" si="2"/>
        <v>0</v>
      </c>
      <c r="Z109" s="170"/>
      <c r="AA109" s="171"/>
    </row>
    <row r="110" spans="2:27" ht="12" customHeight="1">
      <c r="B110" s="161"/>
      <c r="C110" s="162"/>
      <c r="D110" s="162"/>
      <c r="E110" s="163"/>
      <c r="F110" s="234"/>
      <c r="G110" s="234"/>
      <c r="H110" s="234"/>
      <c r="I110" s="234"/>
      <c r="J110" s="234"/>
      <c r="K110" s="234"/>
      <c r="L110" s="234"/>
      <c r="M110" s="234"/>
      <c r="N110" s="234"/>
      <c r="O110" s="234"/>
      <c r="P110" s="234"/>
      <c r="Q110" s="234"/>
      <c r="R110" s="234"/>
      <c r="S110" s="234"/>
      <c r="T110" s="165"/>
      <c r="U110" s="166"/>
      <c r="V110" s="167"/>
      <c r="W110" s="235"/>
      <c r="X110" s="235"/>
      <c r="Y110" s="170">
        <f t="shared" si="2"/>
        <v>0</v>
      </c>
      <c r="Z110" s="170"/>
      <c r="AA110" s="171"/>
    </row>
    <row r="111" spans="2:27" ht="12" customHeight="1">
      <c r="B111" s="161"/>
      <c r="C111" s="162"/>
      <c r="D111" s="162"/>
      <c r="E111" s="163"/>
      <c r="F111" s="234"/>
      <c r="G111" s="234"/>
      <c r="H111" s="234"/>
      <c r="I111" s="234"/>
      <c r="J111" s="234"/>
      <c r="K111" s="234"/>
      <c r="L111" s="234"/>
      <c r="M111" s="234"/>
      <c r="N111" s="234"/>
      <c r="O111" s="234"/>
      <c r="P111" s="234"/>
      <c r="Q111" s="234"/>
      <c r="R111" s="234"/>
      <c r="S111" s="234"/>
      <c r="T111" s="165"/>
      <c r="U111" s="166"/>
      <c r="V111" s="167"/>
      <c r="W111" s="235"/>
      <c r="X111" s="235"/>
      <c r="Y111" s="170">
        <f t="shared" si="2"/>
        <v>0</v>
      </c>
      <c r="Z111" s="170"/>
      <c r="AA111" s="171"/>
    </row>
    <row r="112" spans="2:27" ht="12" customHeight="1">
      <c r="B112" s="161"/>
      <c r="C112" s="162"/>
      <c r="D112" s="162"/>
      <c r="E112" s="163"/>
      <c r="F112" s="234"/>
      <c r="G112" s="234"/>
      <c r="H112" s="234"/>
      <c r="I112" s="234"/>
      <c r="J112" s="234"/>
      <c r="K112" s="234"/>
      <c r="L112" s="234"/>
      <c r="M112" s="234"/>
      <c r="N112" s="234"/>
      <c r="O112" s="234"/>
      <c r="P112" s="234"/>
      <c r="Q112" s="234"/>
      <c r="R112" s="234"/>
      <c r="S112" s="234"/>
      <c r="T112" s="165"/>
      <c r="U112" s="166"/>
      <c r="V112" s="167"/>
      <c r="W112" s="235"/>
      <c r="X112" s="235"/>
      <c r="Y112" s="170">
        <f t="shared" si="2"/>
        <v>0</v>
      </c>
      <c r="Z112" s="170"/>
      <c r="AA112" s="171"/>
    </row>
    <row r="113" spans="2:27" ht="12" customHeight="1">
      <c r="B113" s="161"/>
      <c r="C113" s="162"/>
      <c r="D113" s="162"/>
      <c r="E113" s="163"/>
      <c r="F113" s="234"/>
      <c r="G113" s="234"/>
      <c r="H113" s="234"/>
      <c r="I113" s="234"/>
      <c r="J113" s="234"/>
      <c r="K113" s="234"/>
      <c r="L113" s="234"/>
      <c r="M113" s="234"/>
      <c r="N113" s="234"/>
      <c r="O113" s="234"/>
      <c r="P113" s="234"/>
      <c r="Q113" s="234"/>
      <c r="R113" s="234"/>
      <c r="S113" s="234"/>
      <c r="T113" s="165"/>
      <c r="U113" s="166"/>
      <c r="V113" s="167"/>
      <c r="W113" s="235"/>
      <c r="X113" s="235"/>
      <c r="Y113" s="170">
        <f t="shared" si="2"/>
        <v>0</v>
      </c>
      <c r="Z113" s="170"/>
      <c r="AA113" s="171"/>
    </row>
    <row r="114" spans="2:27" ht="12" customHeight="1">
      <c r="B114" s="161"/>
      <c r="C114" s="162"/>
      <c r="D114" s="162"/>
      <c r="E114" s="163"/>
      <c r="F114" s="234"/>
      <c r="G114" s="234"/>
      <c r="H114" s="234"/>
      <c r="I114" s="234"/>
      <c r="J114" s="234"/>
      <c r="K114" s="234"/>
      <c r="L114" s="234"/>
      <c r="M114" s="234"/>
      <c r="N114" s="234"/>
      <c r="O114" s="234"/>
      <c r="P114" s="234"/>
      <c r="Q114" s="234"/>
      <c r="R114" s="234"/>
      <c r="S114" s="234"/>
      <c r="T114" s="165"/>
      <c r="U114" s="166"/>
      <c r="V114" s="167"/>
      <c r="W114" s="235"/>
      <c r="X114" s="235"/>
      <c r="Y114" s="170">
        <f t="shared" si="2"/>
        <v>0</v>
      </c>
      <c r="Z114" s="170"/>
      <c r="AA114" s="171"/>
    </row>
    <row r="115" spans="2:27" ht="12" customHeight="1">
      <c r="B115" s="161"/>
      <c r="C115" s="162"/>
      <c r="D115" s="162"/>
      <c r="E115" s="163"/>
      <c r="F115" s="234"/>
      <c r="G115" s="234"/>
      <c r="H115" s="234"/>
      <c r="I115" s="234"/>
      <c r="J115" s="234"/>
      <c r="K115" s="234"/>
      <c r="L115" s="234"/>
      <c r="M115" s="234"/>
      <c r="N115" s="234"/>
      <c r="O115" s="234"/>
      <c r="P115" s="234"/>
      <c r="Q115" s="234"/>
      <c r="R115" s="234"/>
      <c r="S115" s="234"/>
      <c r="T115" s="165"/>
      <c r="U115" s="166"/>
      <c r="V115" s="167"/>
      <c r="W115" s="235"/>
      <c r="X115" s="235"/>
      <c r="Y115" s="170">
        <f t="shared" si="2"/>
        <v>0</v>
      </c>
      <c r="Z115" s="170"/>
      <c r="AA115" s="171"/>
    </row>
    <row r="116" spans="2:27" ht="12" customHeight="1">
      <c r="B116" s="161"/>
      <c r="C116" s="162"/>
      <c r="D116" s="162"/>
      <c r="E116" s="163"/>
      <c r="F116" s="234"/>
      <c r="G116" s="234"/>
      <c r="H116" s="234"/>
      <c r="I116" s="234"/>
      <c r="J116" s="234"/>
      <c r="K116" s="234"/>
      <c r="L116" s="234"/>
      <c r="M116" s="234"/>
      <c r="N116" s="234"/>
      <c r="O116" s="234"/>
      <c r="P116" s="234"/>
      <c r="Q116" s="234"/>
      <c r="R116" s="234"/>
      <c r="S116" s="234"/>
      <c r="T116" s="165"/>
      <c r="U116" s="166"/>
      <c r="V116" s="167"/>
      <c r="W116" s="235"/>
      <c r="X116" s="235"/>
      <c r="Y116" s="170">
        <f t="shared" si="2"/>
        <v>0</v>
      </c>
      <c r="Z116" s="170"/>
      <c r="AA116" s="171"/>
    </row>
    <row r="117" spans="2:27" ht="12" customHeight="1">
      <c r="B117" s="161"/>
      <c r="C117" s="162"/>
      <c r="D117" s="162"/>
      <c r="E117" s="163"/>
      <c r="F117" s="234"/>
      <c r="G117" s="234"/>
      <c r="H117" s="234"/>
      <c r="I117" s="234"/>
      <c r="J117" s="234"/>
      <c r="K117" s="234"/>
      <c r="L117" s="234"/>
      <c r="M117" s="234"/>
      <c r="N117" s="234"/>
      <c r="O117" s="234"/>
      <c r="P117" s="234"/>
      <c r="Q117" s="234"/>
      <c r="R117" s="234"/>
      <c r="S117" s="234"/>
      <c r="T117" s="165"/>
      <c r="U117" s="166"/>
      <c r="V117" s="167"/>
      <c r="W117" s="235"/>
      <c r="X117" s="235"/>
      <c r="Y117" s="170">
        <f t="shared" si="2"/>
        <v>0</v>
      </c>
      <c r="Z117" s="170"/>
      <c r="AA117" s="171"/>
    </row>
    <row r="118" spans="2:27" ht="12" customHeight="1">
      <c r="B118" s="161"/>
      <c r="C118" s="162"/>
      <c r="D118" s="162"/>
      <c r="E118" s="163"/>
      <c r="F118" s="234"/>
      <c r="G118" s="234"/>
      <c r="H118" s="234"/>
      <c r="I118" s="234"/>
      <c r="J118" s="234"/>
      <c r="K118" s="234"/>
      <c r="L118" s="234"/>
      <c r="M118" s="234"/>
      <c r="N118" s="234"/>
      <c r="O118" s="234"/>
      <c r="P118" s="234"/>
      <c r="Q118" s="234"/>
      <c r="R118" s="234"/>
      <c r="S118" s="234"/>
      <c r="T118" s="165"/>
      <c r="U118" s="166"/>
      <c r="V118" s="167"/>
      <c r="W118" s="235"/>
      <c r="X118" s="235"/>
      <c r="Y118" s="170">
        <f t="shared" si="2"/>
        <v>0</v>
      </c>
      <c r="Z118" s="170"/>
      <c r="AA118" s="171"/>
    </row>
    <row r="119" spans="2:27" ht="12" customHeight="1">
      <c r="B119" s="161"/>
      <c r="C119" s="162"/>
      <c r="D119" s="162"/>
      <c r="E119" s="163"/>
      <c r="F119" s="234"/>
      <c r="G119" s="234"/>
      <c r="H119" s="234"/>
      <c r="I119" s="234"/>
      <c r="J119" s="234"/>
      <c r="K119" s="234"/>
      <c r="L119" s="234"/>
      <c r="M119" s="234"/>
      <c r="N119" s="234"/>
      <c r="O119" s="234"/>
      <c r="P119" s="234"/>
      <c r="Q119" s="234"/>
      <c r="R119" s="234"/>
      <c r="S119" s="234"/>
      <c r="T119" s="165"/>
      <c r="U119" s="166"/>
      <c r="V119" s="167"/>
      <c r="W119" s="235"/>
      <c r="X119" s="235"/>
      <c r="Y119" s="170">
        <f t="shared" si="2"/>
        <v>0</v>
      </c>
      <c r="Z119" s="170"/>
      <c r="AA119" s="171"/>
    </row>
    <row r="120" spans="2:27" ht="12" customHeight="1">
      <c r="B120" s="161"/>
      <c r="C120" s="162"/>
      <c r="D120" s="162"/>
      <c r="E120" s="163"/>
      <c r="F120" s="234"/>
      <c r="G120" s="234"/>
      <c r="H120" s="234"/>
      <c r="I120" s="234"/>
      <c r="J120" s="234"/>
      <c r="K120" s="234"/>
      <c r="L120" s="234"/>
      <c r="M120" s="234"/>
      <c r="N120" s="234"/>
      <c r="O120" s="234"/>
      <c r="P120" s="234"/>
      <c r="Q120" s="234"/>
      <c r="R120" s="234"/>
      <c r="S120" s="234"/>
      <c r="T120" s="165"/>
      <c r="U120" s="166"/>
      <c r="V120" s="167"/>
      <c r="W120" s="235"/>
      <c r="X120" s="235"/>
      <c r="Y120" s="170">
        <f t="shared" si="2"/>
        <v>0</v>
      </c>
      <c r="Z120" s="170"/>
      <c r="AA120" s="171"/>
    </row>
    <row r="121" spans="2:27" ht="12" customHeight="1">
      <c r="B121" s="161"/>
      <c r="C121" s="162"/>
      <c r="D121" s="162"/>
      <c r="E121" s="163"/>
      <c r="F121" s="236"/>
      <c r="G121" s="236"/>
      <c r="H121" s="236"/>
      <c r="I121" s="236"/>
      <c r="J121" s="236"/>
      <c r="K121" s="236"/>
      <c r="L121" s="236"/>
      <c r="M121" s="236"/>
      <c r="N121" s="236"/>
      <c r="O121" s="236"/>
      <c r="P121" s="236"/>
      <c r="Q121" s="236"/>
      <c r="R121" s="236"/>
      <c r="S121" s="236"/>
      <c r="T121" s="165"/>
      <c r="U121" s="166"/>
      <c r="V121" s="167"/>
      <c r="W121" s="235"/>
      <c r="X121" s="235"/>
      <c r="Y121" s="237">
        <f t="shared" si="2"/>
        <v>0</v>
      </c>
      <c r="Z121" s="237"/>
      <c r="AA121" s="238"/>
    </row>
    <row r="122" spans="2:27" ht="12" customHeight="1" thickBot="1">
      <c r="B122" s="239"/>
      <c r="C122" s="240"/>
      <c r="D122" s="240"/>
      <c r="E122" s="241"/>
      <c r="F122" s="242"/>
      <c r="G122" s="242"/>
      <c r="H122" s="242"/>
      <c r="I122" s="242"/>
      <c r="J122" s="242"/>
      <c r="K122" s="242"/>
      <c r="L122" s="242"/>
      <c r="M122" s="242"/>
      <c r="N122" s="242"/>
      <c r="O122" s="242"/>
      <c r="P122" s="242"/>
      <c r="Q122" s="242"/>
      <c r="R122" s="242"/>
      <c r="S122" s="242"/>
      <c r="T122" s="243"/>
      <c r="U122" s="244"/>
      <c r="V122" s="245"/>
      <c r="W122" s="246"/>
      <c r="X122" s="246"/>
      <c r="Y122" s="247">
        <f t="shared" si="2"/>
        <v>0</v>
      </c>
      <c r="Z122" s="247"/>
      <c r="AA122" s="248"/>
    </row>
    <row r="123" spans="2:27" ht="12" customHeight="1"/>
    <row r="124" spans="2:27" ht="12" customHeight="1" thickBot="1"/>
    <row r="125" spans="2:27" ht="12" customHeight="1" thickBot="1">
      <c r="B125" s="12" t="s">
        <v>368</v>
      </c>
      <c r="C125" s="154" t="s">
        <v>364</v>
      </c>
      <c r="D125" s="155"/>
      <c r="E125" s="156"/>
      <c r="F125" s="157"/>
      <c r="G125" s="11" t="s">
        <v>361</v>
      </c>
      <c r="H125" s="156"/>
      <c r="I125" s="157"/>
      <c r="J125" s="154" t="s">
        <v>363</v>
      </c>
      <c r="K125" s="158"/>
      <c r="L125" s="159">
        <f>SUM(Y130:AA152)</f>
        <v>0</v>
      </c>
      <c r="M125" s="159"/>
      <c r="N125" s="160"/>
      <c r="O125" s="154" t="s">
        <v>362</v>
      </c>
      <c r="P125" s="158"/>
      <c r="Q125" s="156"/>
      <c r="R125" s="157"/>
      <c r="S125" s="157"/>
      <c r="T125" s="157"/>
      <c r="U125" s="157"/>
      <c r="V125" s="157"/>
      <c r="W125" s="157"/>
      <c r="X125" s="195" t="s">
        <v>418</v>
      </c>
      <c r="Y125" s="195"/>
      <c r="Z125" s="196"/>
      <c r="AA125" s="10"/>
    </row>
    <row r="126" spans="2:27" ht="12" customHeight="1">
      <c r="B126" s="172" t="s">
        <v>334</v>
      </c>
      <c r="C126" s="173"/>
      <c r="D126" s="173"/>
      <c r="E126" s="249"/>
      <c r="F126" s="209" t="s">
        <v>469</v>
      </c>
      <c r="G126" s="210"/>
      <c r="H126" s="215"/>
      <c r="I126" s="216"/>
      <c r="J126" s="216"/>
      <c r="K126" s="216"/>
      <c r="L126" s="216"/>
      <c r="M126" s="216"/>
      <c r="N126" s="216"/>
      <c r="O126" s="216"/>
      <c r="P126" s="216"/>
      <c r="Q126" s="216"/>
      <c r="R126" s="216"/>
      <c r="S126" s="216"/>
      <c r="T126" s="216"/>
      <c r="U126" s="216"/>
      <c r="V126" s="216"/>
      <c r="W126" s="216"/>
      <c r="X126" s="216"/>
      <c r="Y126" s="216"/>
      <c r="Z126" s="216"/>
      <c r="AA126" s="217"/>
    </row>
    <row r="127" spans="2:27" ht="12" customHeight="1">
      <c r="B127" s="174"/>
      <c r="C127" s="175"/>
      <c r="D127" s="175"/>
      <c r="E127" s="250"/>
      <c r="F127" s="211"/>
      <c r="G127" s="212"/>
      <c r="H127" s="218"/>
      <c r="I127" s="219"/>
      <c r="J127" s="219"/>
      <c r="K127" s="219"/>
      <c r="L127" s="219"/>
      <c r="M127" s="219"/>
      <c r="N127" s="219"/>
      <c r="O127" s="219"/>
      <c r="P127" s="219"/>
      <c r="Q127" s="219"/>
      <c r="R127" s="219"/>
      <c r="S127" s="219"/>
      <c r="T127" s="219"/>
      <c r="U127" s="219"/>
      <c r="V127" s="219"/>
      <c r="W127" s="219"/>
      <c r="X127" s="219"/>
      <c r="Y127" s="219"/>
      <c r="Z127" s="219"/>
      <c r="AA127" s="220"/>
    </row>
    <row r="128" spans="2:27" ht="12" customHeight="1" thickBot="1">
      <c r="B128" s="177"/>
      <c r="C128" s="178"/>
      <c r="D128" s="178"/>
      <c r="E128" s="251"/>
      <c r="F128" s="213"/>
      <c r="G128" s="214"/>
      <c r="H128" s="221"/>
      <c r="I128" s="222"/>
      <c r="J128" s="222"/>
      <c r="K128" s="222"/>
      <c r="L128" s="222"/>
      <c r="M128" s="222"/>
      <c r="N128" s="222"/>
      <c r="O128" s="222"/>
      <c r="P128" s="222"/>
      <c r="Q128" s="222"/>
      <c r="R128" s="222"/>
      <c r="S128" s="222"/>
      <c r="T128" s="222"/>
      <c r="U128" s="222"/>
      <c r="V128" s="222"/>
      <c r="W128" s="222"/>
      <c r="X128" s="222"/>
      <c r="Y128" s="222"/>
      <c r="Z128" s="222"/>
      <c r="AA128" s="223"/>
    </row>
    <row r="129" spans="2:27" ht="12" customHeight="1" thickBot="1">
      <c r="B129" s="179" t="s">
        <v>335</v>
      </c>
      <c r="C129" s="180"/>
      <c r="D129" s="180"/>
      <c r="E129" s="180"/>
      <c r="F129" s="180" t="s">
        <v>336</v>
      </c>
      <c r="G129" s="180"/>
      <c r="H129" s="180"/>
      <c r="I129" s="180"/>
      <c r="J129" s="180"/>
      <c r="K129" s="180"/>
      <c r="L129" s="180"/>
      <c r="M129" s="180"/>
      <c r="N129" s="180"/>
      <c r="O129" s="180"/>
      <c r="P129" s="180"/>
      <c r="Q129" s="180"/>
      <c r="R129" s="180"/>
      <c r="S129" s="180"/>
      <c r="T129" s="180" t="s">
        <v>337</v>
      </c>
      <c r="U129" s="180"/>
      <c r="V129" s="180"/>
      <c r="W129" s="180" t="s">
        <v>338</v>
      </c>
      <c r="X129" s="180"/>
      <c r="Y129" s="180" t="s">
        <v>339</v>
      </c>
      <c r="Z129" s="180"/>
      <c r="AA129" s="192"/>
    </row>
    <row r="130" spans="2:27" ht="12" customHeight="1">
      <c r="B130" s="181"/>
      <c r="C130" s="182"/>
      <c r="D130" s="182"/>
      <c r="E130" s="183"/>
      <c r="F130" s="255"/>
      <c r="G130" s="255"/>
      <c r="H130" s="255"/>
      <c r="I130" s="255"/>
      <c r="J130" s="255"/>
      <c r="K130" s="255"/>
      <c r="L130" s="255"/>
      <c r="M130" s="255"/>
      <c r="N130" s="255"/>
      <c r="O130" s="255"/>
      <c r="P130" s="255"/>
      <c r="Q130" s="255"/>
      <c r="R130" s="255"/>
      <c r="S130" s="255"/>
      <c r="T130" s="256"/>
      <c r="U130" s="256"/>
      <c r="V130" s="256"/>
      <c r="W130" s="235"/>
      <c r="X130" s="235"/>
      <c r="Y130" s="190">
        <f t="shared" ref="Y130:Y152" si="3">T130*W130</f>
        <v>0</v>
      </c>
      <c r="Z130" s="190"/>
      <c r="AA130" s="191"/>
    </row>
    <row r="131" spans="2:27" ht="12" customHeight="1">
      <c r="B131" s="161"/>
      <c r="C131" s="162"/>
      <c r="D131" s="162"/>
      <c r="E131" s="163"/>
      <c r="F131" s="234"/>
      <c r="G131" s="234"/>
      <c r="H131" s="234"/>
      <c r="I131" s="234"/>
      <c r="J131" s="234"/>
      <c r="K131" s="234"/>
      <c r="L131" s="234"/>
      <c r="M131" s="234"/>
      <c r="N131" s="234"/>
      <c r="O131" s="234"/>
      <c r="P131" s="234"/>
      <c r="Q131" s="234"/>
      <c r="R131" s="234"/>
      <c r="S131" s="234"/>
      <c r="T131" s="256"/>
      <c r="U131" s="256"/>
      <c r="V131" s="256"/>
      <c r="W131" s="235"/>
      <c r="X131" s="235"/>
      <c r="Y131" s="170">
        <f t="shared" si="3"/>
        <v>0</v>
      </c>
      <c r="Z131" s="170"/>
      <c r="AA131" s="171"/>
    </row>
    <row r="132" spans="2:27" ht="12" customHeight="1">
      <c r="B132" s="161"/>
      <c r="C132" s="162"/>
      <c r="D132" s="162"/>
      <c r="E132" s="163"/>
      <c r="F132" s="234"/>
      <c r="G132" s="234"/>
      <c r="H132" s="234"/>
      <c r="I132" s="234"/>
      <c r="J132" s="234"/>
      <c r="K132" s="234"/>
      <c r="L132" s="234"/>
      <c r="M132" s="234"/>
      <c r="N132" s="234"/>
      <c r="O132" s="234"/>
      <c r="P132" s="234"/>
      <c r="Q132" s="234"/>
      <c r="R132" s="234"/>
      <c r="S132" s="234"/>
      <c r="T132" s="256"/>
      <c r="U132" s="256"/>
      <c r="V132" s="256"/>
      <c r="W132" s="235"/>
      <c r="X132" s="235"/>
      <c r="Y132" s="170">
        <f t="shared" si="3"/>
        <v>0</v>
      </c>
      <c r="Z132" s="170"/>
      <c r="AA132" s="171"/>
    </row>
    <row r="133" spans="2:27" ht="12" customHeight="1">
      <c r="B133" s="161"/>
      <c r="C133" s="162"/>
      <c r="D133" s="162"/>
      <c r="E133" s="163"/>
      <c r="F133" s="234"/>
      <c r="G133" s="234"/>
      <c r="H133" s="234"/>
      <c r="I133" s="234"/>
      <c r="J133" s="234"/>
      <c r="K133" s="234"/>
      <c r="L133" s="234"/>
      <c r="M133" s="234"/>
      <c r="N133" s="234"/>
      <c r="O133" s="234"/>
      <c r="P133" s="234"/>
      <c r="Q133" s="234"/>
      <c r="R133" s="234"/>
      <c r="S133" s="234"/>
      <c r="T133" s="256"/>
      <c r="U133" s="256"/>
      <c r="V133" s="256"/>
      <c r="W133" s="235"/>
      <c r="X133" s="235"/>
      <c r="Y133" s="170">
        <f t="shared" si="3"/>
        <v>0</v>
      </c>
      <c r="Z133" s="170"/>
      <c r="AA133" s="171"/>
    </row>
    <row r="134" spans="2:27" ht="12" customHeight="1">
      <c r="B134" s="161"/>
      <c r="C134" s="162"/>
      <c r="D134" s="162"/>
      <c r="E134" s="163"/>
      <c r="F134" s="234"/>
      <c r="G134" s="234"/>
      <c r="H134" s="234"/>
      <c r="I134" s="234"/>
      <c r="J134" s="234"/>
      <c r="K134" s="234"/>
      <c r="L134" s="234"/>
      <c r="M134" s="234"/>
      <c r="N134" s="234"/>
      <c r="O134" s="234"/>
      <c r="P134" s="234"/>
      <c r="Q134" s="234"/>
      <c r="R134" s="234"/>
      <c r="S134" s="234"/>
      <c r="T134" s="256"/>
      <c r="U134" s="256"/>
      <c r="V134" s="256"/>
      <c r="W134" s="235"/>
      <c r="X134" s="235"/>
      <c r="Y134" s="170">
        <f t="shared" si="3"/>
        <v>0</v>
      </c>
      <c r="Z134" s="170"/>
      <c r="AA134" s="171"/>
    </row>
    <row r="135" spans="2:27" ht="12" customHeight="1">
      <c r="B135" s="161"/>
      <c r="C135" s="162"/>
      <c r="D135" s="162"/>
      <c r="E135" s="163"/>
      <c r="F135" s="234"/>
      <c r="G135" s="234"/>
      <c r="H135" s="234"/>
      <c r="I135" s="234"/>
      <c r="J135" s="234"/>
      <c r="K135" s="234"/>
      <c r="L135" s="234"/>
      <c r="M135" s="234"/>
      <c r="N135" s="234"/>
      <c r="O135" s="234"/>
      <c r="P135" s="234"/>
      <c r="Q135" s="234"/>
      <c r="R135" s="234"/>
      <c r="S135" s="234"/>
      <c r="T135" s="256"/>
      <c r="U135" s="256"/>
      <c r="V135" s="256"/>
      <c r="W135" s="235"/>
      <c r="X135" s="235"/>
      <c r="Y135" s="170">
        <f t="shared" si="3"/>
        <v>0</v>
      </c>
      <c r="Z135" s="170"/>
      <c r="AA135" s="171"/>
    </row>
    <row r="136" spans="2:27" ht="12" customHeight="1">
      <c r="B136" s="161"/>
      <c r="C136" s="162"/>
      <c r="D136" s="162"/>
      <c r="E136" s="163"/>
      <c r="F136" s="234"/>
      <c r="G136" s="234"/>
      <c r="H136" s="234"/>
      <c r="I136" s="234"/>
      <c r="J136" s="234"/>
      <c r="K136" s="234"/>
      <c r="L136" s="234"/>
      <c r="M136" s="234"/>
      <c r="N136" s="234"/>
      <c r="O136" s="234"/>
      <c r="P136" s="234"/>
      <c r="Q136" s="234"/>
      <c r="R136" s="234"/>
      <c r="S136" s="234"/>
      <c r="T136" s="256"/>
      <c r="U136" s="256"/>
      <c r="V136" s="256"/>
      <c r="W136" s="235"/>
      <c r="X136" s="235"/>
      <c r="Y136" s="170">
        <f t="shared" si="3"/>
        <v>0</v>
      </c>
      <c r="Z136" s="170"/>
      <c r="AA136" s="171"/>
    </row>
    <row r="137" spans="2:27" ht="12" customHeight="1">
      <c r="B137" s="161"/>
      <c r="C137" s="162"/>
      <c r="D137" s="162"/>
      <c r="E137" s="163"/>
      <c r="F137" s="234"/>
      <c r="G137" s="234"/>
      <c r="H137" s="234"/>
      <c r="I137" s="234"/>
      <c r="J137" s="234"/>
      <c r="K137" s="234"/>
      <c r="L137" s="234"/>
      <c r="M137" s="234"/>
      <c r="N137" s="234"/>
      <c r="O137" s="234"/>
      <c r="P137" s="234"/>
      <c r="Q137" s="234"/>
      <c r="R137" s="234"/>
      <c r="S137" s="234"/>
      <c r="T137" s="256"/>
      <c r="U137" s="256"/>
      <c r="V137" s="256"/>
      <c r="W137" s="235"/>
      <c r="X137" s="235"/>
      <c r="Y137" s="170">
        <f t="shared" si="3"/>
        <v>0</v>
      </c>
      <c r="Z137" s="170"/>
      <c r="AA137" s="171"/>
    </row>
    <row r="138" spans="2:27" ht="12" customHeight="1">
      <c r="B138" s="161"/>
      <c r="C138" s="162"/>
      <c r="D138" s="162"/>
      <c r="E138" s="163"/>
      <c r="F138" s="234"/>
      <c r="G138" s="234"/>
      <c r="H138" s="234"/>
      <c r="I138" s="234"/>
      <c r="J138" s="234"/>
      <c r="K138" s="234"/>
      <c r="L138" s="234"/>
      <c r="M138" s="234"/>
      <c r="N138" s="234"/>
      <c r="O138" s="234"/>
      <c r="P138" s="234"/>
      <c r="Q138" s="234"/>
      <c r="R138" s="234"/>
      <c r="S138" s="234"/>
      <c r="T138" s="165"/>
      <c r="U138" s="166"/>
      <c r="V138" s="167"/>
      <c r="W138" s="235"/>
      <c r="X138" s="235"/>
      <c r="Y138" s="170">
        <f t="shared" si="3"/>
        <v>0</v>
      </c>
      <c r="Z138" s="170"/>
      <c r="AA138" s="171"/>
    </row>
    <row r="139" spans="2:27" ht="12" customHeight="1">
      <c r="B139" s="161"/>
      <c r="C139" s="162"/>
      <c r="D139" s="162"/>
      <c r="E139" s="163"/>
      <c r="F139" s="234"/>
      <c r="G139" s="234"/>
      <c r="H139" s="234"/>
      <c r="I139" s="234"/>
      <c r="J139" s="234"/>
      <c r="K139" s="234"/>
      <c r="L139" s="234"/>
      <c r="M139" s="234"/>
      <c r="N139" s="234"/>
      <c r="O139" s="234"/>
      <c r="P139" s="234"/>
      <c r="Q139" s="234"/>
      <c r="R139" s="234"/>
      <c r="S139" s="234"/>
      <c r="T139" s="165"/>
      <c r="U139" s="166"/>
      <c r="V139" s="167"/>
      <c r="W139" s="235"/>
      <c r="X139" s="235"/>
      <c r="Y139" s="170">
        <f t="shared" si="3"/>
        <v>0</v>
      </c>
      <c r="Z139" s="170"/>
      <c r="AA139" s="171"/>
    </row>
    <row r="140" spans="2:27" ht="12" customHeight="1">
      <c r="B140" s="161"/>
      <c r="C140" s="162"/>
      <c r="D140" s="162"/>
      <c r="E140" s="163"/>
      <c r="F140" s="234"/>
      <c r="G140" s="234"/>
      <c r="H140" s="234"/>
      <c r="I140" s="234"/>
      <c r="J140" s="234"/>
      <c r="K140" s="234"/>
      <c r="L140" s="234"/>
      <c r="M140" s="234"/>
      <c r="N140" s="234"/>
      <c r="O140" s="234"/>
      <c r="P140" s="234"/>
      <c r="Q140" s="234"/>
      <c r="R140" s="234"/>
      <c r="S140" s="234"/>
      <c r="T140" s="165"/>
      <c r="U140" s="166"/>
      <c r="V140" s="167"/>
      <c r="W140" s="235"/>
      <c r="X140" s="235"/>
      <c r="Y140" s="170">
        <f t="shared" si="3"/>
        <v>0</v>
      </c>
      <c r="Z140" s="170"/>
      <c r="AA140" s="171"/>
    </row>
    <row r="141" spans="2:27" ht="12" customHeight="1">
      <c r="B141" s="161"/>
      <c r="C141" s="162"/>
      <c r="D141" s="162"/>
      <c r="E141" s="163"/>
      <c r="F141" s="234"/>
      <c r="G141" s="234"/>
      <c r="H141" s="234"/>
      <c r="I141" s="234"/>
      <c r="J141" s="234"/>
      <c r="K141" s="234"/>
      <c r="L141" s="234"/>
      <c r="M141" s="234"/>
      <c r="N141" s="234"/>
      <c r="O141" s="234"/>
      <c r="P141" s="234"/>
      <c r="Q141" s="234"/>
      <c r="R141" s="234"/>
      <c r="S141" s="234"/>
      <c r="T141" s="165"/>
      <c r="U141" s="166"/>
      <c r="V141" s="167"/>
      <c r="W141" s="235"/>
      <c r="X141" s="235"/>
      <c r="Y141" s="170">
        <f t="shared" si="3"/>
        <v>0</v>
      </c>
      <c r="Z141" s="170"/>
      <c r="AA141" s="171"/>
    </row>
    <row r="142" spans="2:27" ht="12" customHeight="1">
      <c r="B142" s="161"/>
      <c r="C142" s="162"/>
      <c r="D142" s="162"/>
      <c r="E142" s="163"/>
      <c r="F142" s="234"/>
      <c r="G142" s="234"/>
      <c r="H142" s="234"/>
      <c r="I142" s="234"/>
      <c r="J142" s="234"/>
      <c r="K142" s="234"/>
      <c r="L142" s="234"/>
      <c r="M142" s="234"/>
      <c r="N142" s="234"/>
      <c r="O142" s="234"/>
      <c r="P142" s="234"/>
      <c r="Q142" s="234"/>
      <c r="R142" s="234"/>
      <c r="S142" s="234"/>
      <c r="T142" s="165"/>
      <c r="U142" s="166"/>
      <c r="V142" s="167"/>
      <c r="W142" s="235"/>
      <c r="X142" s="235"/>
      <c r="Y142" s="170">
        <f t="shared" si="3"/>
        <v>0</v>
      </c>
      <c r="Z142" s="170"/>
      <c r="AA142" s="171"/>
    </row>
    <row r="143" spans="2:27" ht="12" customHeight="1">
      <c r="B143" s="161"/>
      <c r="C143" s="162"/>
      <c r="D143" s="162"/>
      <c r="E143" s="163"/>
      <c r="F143" s="234"/>
      <c r="G143" s="234"/>
      <c r="H143" s="234"/>
      <c r="I143" s="234"/>
      <c r="J143" s="234"/>
      <c r="K143" s="234"/>
      <c r="L143" s="234"/>
      <c r="M143" s="234"/>
      <c r="N143" s="234"/>
      <c r="O143" s="234"/>
      <c r="P143" s="234"/>
      <c r="Q143" s="234"/>
      <c r="R143" s="234"/>
      <c r="S143" s="234"/>
      <c r="T143" s="165"/>
      <c r="U143" s="166"/>
      <c r="V143" s="167"/>
      <c r="W143" s="235"/>
      <c r="X143" s="235"/>
      <c r="Y143" s="170">
        <f t="shared" si="3"/>
        <v>0</v>
      </c>
      <c r="Z143" s="170"/>
      <c r="AA143" s="171"/>
    </row>
    <row r="144" spans="2:27" ht="12" customHeight="1">
      <c r="B144" s="161"/>
      <c r="C144" s="162"/>
      <c r="D144" s="162"/>
      <c r="E144" s="163"/>
      <c r="F144" s="234"/>
      <c r="G144" s="234"/>
      <c r="H144" s="234"/>
      <c r="I144" s="234"/>
      <c r="J144" s="234"/>
      <c r="K144" s="234"/>
      <c r="L144" s="234"/>
      <c r="M144" s="234"/>
      <c r="N144" s="234"/>
      <c r="O144" s="234"/>
      <c r="P144" s="234"/>
      <c r="Q144" s="234"/>
      <c r="R144" s="234"/>
      <c r="S144" s="234"/>
      <c r="T144" s="165"/>
      <c r="U144" s="166"/>
      <c r="V144" s="167"/>
      <c r="W144" s="235"/>
      <c r="X144" s="235"/>
      <c r="Y144" s="170">
        <f t="shared" si="3"/>
        <v>0</v>
      </c>
      <c r="Z144" s="170"/>
      <c r="AA144" s="171"/>
    </row>
    <row r="145" spans="2:27" ht="12" customHeight="1">
      <c r="B145" s="161"/>
      <c r="C145" s="162"/>
      <c r="D145" s="162"/>
      <c r="E145" s="163"/>
      <c r="F145" s="234"/>
      <c r="G145" s="234"/>
      <c r="H145" s="234"/>
      <c r="I145" s="234"/>
      <c r="J145" s="234"/>
      <c r="K145" s="234"/>
      <c r="L145" s="234"/>
      <c r="M145" s="234"/>
      <c r="N145" s="234"/>
      <c r="O145" s="234"/>
      <c r="P145" s="234"/>
      <c r="Q145" s="234"/>
      <c r="R145" s="234"/>
      <c r="S145" s="234"/>
      <c r="T145" s="165"/>
      <c r="U145" s="166"/>
      <c r="V145" s="167"/>
      <c r="W145" s="235"/>
      <c r="X145" s="235"/>
      <c r="Y145" s="170">
        <f t="shared" si="3"/>
        <v>0</v>
      </c>
      <c r="Z145" s="170"/>
      <c r="AA145" s="171"/>
    </row>
    <row r="146" spans="2:27" ht="12" customHeight="1">
      <c r="B146" s="161"/>
      <c r="C146" s="162"/>
      <c r="D146" s="162"/>
      <c r="E146" s="163"/>
      <c r="F146" s="234"/>
      <c r="G146" s="234"/>
      <c r="H146" s="234"/>
      <c r="I146" s="234"/>
      <c r="J146" s="234"/>
      <c r="K146" s="234"/>
      <c r="L146" s="234"/>
      <c r="M146" s="234"/>
      <c r="N146" s="234"/>
      <c r="O146" s="234"/>
      <c r="P146" s="234"/>
      <c r="Q146" s="234"/>
      <c r="R146" s="234"/>
      <c r="S146" s="234"/>
      <c r="T146" s="165"/>
      <c r="U146" s="166"/>
      <c r="V146" s="167"/>
      <c r="W146" s="235"/>
      <c r="X146" s="235"/>
      <c r="Y146" s="170">
        <f t="shared" si="3"/>
        <v>0</v>
      </c>
      <c r="Z146" s="170"/>
      <c r="AA146" s="171"/>
    </row>
    <row r="147" spans="2:27" ht="12" customHeight="1">
      <c r="B147" s="161"/>
      <c r="C147" s="162"/>
      <c r="D147" s="162"/>
      <c r="E147" s="163"/>
      <c r="F147" s="234"/>
      <c r="G147" s="234"/>
      <c r="H147" s="234"/>
      <c r="I147" s="234"/>
      <c r="J147" s="234"/>
      <c r="K147" s="234"/>
      <c r="L147" s="234"/>
      <c r="M147" s="234"/>
      <c r="N147" s="234"/>
      <c r="O147" s="234"/>
      <c r="P147" s="234"/>
      <c r="Q147" s="234"/>
      <c r="R147" s="234"/>
      <c r="S147" s="234"/>
      <c r="T147" s="165"/>
      <c r="U147" s="166"/>
      <c r="V147" s="167"/>
      <c r="W147" s="235"/>
      <c r="X147" s="235"/>
      <c r="Y147" s="170">
        <f t="shared" si="3"/>
        <v>0</v>
      </c>
      <c r="Z147" s="170"/>
      <c r="AA147" s="171"/>
    </row>
    <row r="148" spans="2:27" ht="12" customHeight="1">
      <c r="B148" s="161"/>
      <c r="C148" s="162"/>
      <c r="D148" s="162"/>
      <c r="E148" s="163"/>
      <c r="F148" s="234"/>
      <c r="G148" s="234"/>
      <c r="H148" s="234"/>
      <c r="I148" s="234"/>
      <c r="J148" s="234"/>
      <c r="K148" s="234"/>
      <c r="L148" s="234"/>
      <c r="M148" s="234"/>
      <c r="N148" s="234"/>
      <c r="O148" s="234"/>
      <c r="P148" s="234"/>
      <c r="Q148" s="234"/>
      <c r="R148" s="234"/>
      <c r="S148" s="234"/>
      <c r="T148" s="165"/>
      <c r="U148" s="166"/>
      <c r="V148" s="167"/>
      <c r="W148" s="235"/>
      <c r="X148" s="235"/>
      <c r="Y148" s="170">
        <f t="shared" si="3"/>
        <v>0</v>
      </c>
      <c r="Z148" s="170"/>
      <c r="AA148" s="171"/>
    </row>
    <row r="149" spans="2:27" ht="12" customHeight="1">
      <c r="B149" s="161"/>
      <c r="C149" s="162"/>
      <c r="D149" s="162"/>
      <c r="E149" s="163"/>
      <c r="F149" s="234"/>
      <c r="G149" s="234"/>
      <c r="H149" s="234"/>
      <c r="I149" s="234"/>
      <c r="J149" s="234"/>
      <c r="K149" s="234"/>
      <c r="L149" s="234"/>
      <c r="M149" s="234"/>
      <c r="N149" s="234"/>
      <c r="O149" s="234"/>
      <c r="P149" s="234"/>
      <c r="Q149" s="234"/>
      <c r="R149" s="234"/>
      <c r="S149" s="234"/>
      <c r="T149" s="165"/>
      <c r="U149" s="166"/>
      <c r="V149" s="167"/>
      <c r="W149" s="235"/>
      <c r="X149" s="235"/>
      <c r="Y149" s="170">
        <f t="shared" si="3"/>
        <v>0</v>
      </c>
      <c r="Z149" s="170"/>
      <c r="AA149" s="171"/>
    </row>
    <row r="150" spans="2:27" ht="12" customHeight="1">
      <c r="B150" s="161"/>
      <c r="C150" s="162"/>
      <c r="D150" s="162"/>
      <c r="E150" s="163"/>
      <c r="F150" s="234"/>
      <c r="G150" s="234"/>
      <c r="H150" s="234"/>
      <c r="I150" s="234"/>
      <c r="J150" s="234"/>
      <c r="K150" s="234"/>
      <c r="L150" s="234"/>
      <c r="M150" s="234"/>
      <c r="N150" s="234"/>
      <c r="O150" s="234"/>
      <c r="P150" s="234"/>
      <c r="Q150" s="234"/>
      <c r="R150" s="234"/>
      <c r="S150" s="234"/>
      <c r="T150" s="165"/>
      <c r="U150" s="166"/>
      <c r="V150" s="167"/>
      <c r="W150" s="235"/>
      <c r="X150" s="235"/>
      <c r="Y150" s="170">
        <f t="shared" si="3"/>
        <v>0</v>
      </c>
      <c r="Z150" s="170"/>
      <c r="AA150" s="171"/>
    </row>
    <row r="151" spans="2:27" ht="12" customHeight="1">
      <c r="B151" s="161"/>
      <c r="C151" s="162"/>
      <c r="D151" s="162"/>
      <c r="E151" s="163"/>
      <c r="F151" s="236"/>
      <c r="G151" s="236"/>
      <c r="H151" s="236"/>
      <c r="I151" s="236"/>
      <c r="J151" s="236"/>
      <c r="K151" s="236"/>
      <c r="L151" s="236"/>
      <c r="M151" s="236"/>
      <c r="N151" s="236"/>
      <c r="O151" s="236"/>
      <c r="P151" s="236"/>
      <c r="Q151" s="236"/>
      <c r="R151" s="236"/>
      <c r="S151" s="236"/>
      <c r="T151" s="165"/>
      <c r="U151" s="166"/>
      <c r="V151" s="167"/>
      <c r="W151" s="235"/>
      <c r="X151" s="235"/>
      <c r="Y151" s="237">
        <f t="shared" si="3"/>
        <v>0</v>
      </c>
      <c r="Z151" s="237"/>
      <c r="AA151" s="238"/>
    </row>
    <row r="152" spans="2:27" ht="12" customHeight="1" thickBot="1">
      <c r="B152" s="239"/>
      <c r="C152" s="240"/>
      <c r="D152" s="240"/>
      <c r="E152" s="241"/>
      <c r="F152" s="242"/>
      <c r="G152" s="242"/>
      <c r="H152" s="242"/>
      <c r="I152" s="242"/>
      <c r="J152" s="242"/>
      <c r="K152" s="242"/>
      <c r="L152" s="242"/>
      <c r="M152" s="242"/>
      <c r="N152" s="242"/>
      <c r="O152" s="242"/>
      <c r="P152" s="242"/>
      <c r="Q152" s="242"/>
      <c r="R152" s="242"/>
      <c r="S152" s="242"/>
      <c r="T152" s="243"/>
      <c r="U152" s="244"/>
      <c r="V152" s="245"/>
      <c r="W152" s="246"/>
      <c r="X152" s="246"/>
      <c r="Y152" s="247">
        <f t="shared" si="3"/>
        <v>0</v>
      </c>
      <c r="Z152" s="247"/>
      <c r="AA152" s="248"/>
    </row>
    <row r="153" spans="2:27" ht="12" customHeight="1" thickBot="1"/>
    <row r="154" spans="2:27" ht="12" customHeight="1" thickBot="1">
      <c r="B154" s="12" t="s">
        <v>369</v>
      </c>
      <c r="C154" s="154" t="s">
        <v>364</v>
      </c>
      <c r="D154" s="155"/>
      <c r="E154" s="156"/>
      <c r="F154" s="157"/>
      <c r="G154" s="11" t="s">
        <v>361</v>
      </c>
      <c r="H154" s="156"/>
      <c r="I154" s="157"/>
      <c r="J154" s="154" t="s">
        <v>363</v>
      </c>
      <c r="K154" s="158"/>
      <c r="L154" s="159">
        <f>SUM(Y159:AA181)</f>
        <v>0</v>
      </c>
      <c r="M154" s="159"/>
      <c r="N154" s="160"/>
      <c r="O154" s="154" t="s">
        <v>362</v>
      </c>
      <c r="P154" s="158"/>
      <c r="Q154" s="156"/>
      <c r="R154" s="157"/>
      <c r="S154" s="157"/>
      <c r="T154" s="157"/>
      <c r="U154" s="157"/>
      <c r="V154" s="157"/>
      <c r="W154" s="157"/>
      <c r="X154" s="195" t="s">
        <v>418</v>
      </c>
      <c r="Y154" s="195"/>
      <c r="Z154" s="196"/>
      <c r="AA154" s="10"/>
    </row>
    <row r="155" spans="2:27" ht="12" customHeight="1">
      <c r="B155" s="172" t="s">
        <v>334</v>
      </c>
      <c r="C155" s="173"/>
      <c r="D155" s="173"/>
      <c r="E155" s="249"/>
      <c r="F155" s="209" t="s">
        <v>469</v>
      </c>
      <c r="G155" s="210"/>
      <c r="H155" s="215"/>
      <c r="I155" s="216"/>
      <c r="J155" s="216"/>
      <c r="K155" s="216"/>
      <c r="L155" s="216"/>
      <c r="M155" s="216"/>
      <c r="N155" s="216"/>
      <c r="O155" s="216"/>
      <c r="P155" s="216"/>
      <c r="Q155" s="216"/>
      <c r="R155" s="216"/>
      <c r="S155" s="216"/>
      <c r="T155" s="216"/>
      <c r="U155" s="216"/>
      <c r="V155" s="216"/>
      <c r="W155" s="216"/>
      <c r="X155" s="216"/>
      <c r="Y155" s="216"/>
      <c r="Z155" s="216"/>
      <c r="AA155" s="217"/>
    </row>
    <row r="156" spans="2:27" ht="12" customHeight="1">
      <c r="B156" s="174"/>
      <c r="C156" s="175"/>
      <c r="D156" s="175"/>
      <c r="E156" s="250"/>
      <c r="F156" s="211"/>
      <c r="G156" s="212"/>
      <c r="H156" s="218"/>
      <c r="I156" s="219"/>
      <c r="J156" s="219"/>
      <c r="K156" s="219"/>
      <c r="L156" s="219"/>
      <c r="M156" s="219"/>
      <c r="N156" s="219"/>
      <c r="O156" s="219"/>
      <c r="P156" s="219"/>
      <c r="Q156" s="219"/>
      <c r="R156" s="219"/>
      <c r="S156" s="219"/>
      <c r="T156" s="219"/>
      <c r="U156" s="219"/>
      <c r="V156" s="219"/>
      <c r="W156" s="219"/>
      <c r="X156" s="219"/>
      <c r="Y156" s="219"/>
      <c r="Z156" s="219"/>
      <c r="AA156" s="220"/>
    </row>
    <row r="157" spans="2:27" ht="12" customHeight="1" thickBot="1">
      <c r="B157" s="177"/>
      <c r="C157" s="178"/>
      <c r="D157" s="178"/>
      <c r="E157" s="251"/>
      <c r="F157" s="213"/>
      <c r="G157" s="214"/>
      <c r="H157" s="221"/>
      <c r="I157" s="222"/>
      <c r="J157" s="222"/>
      <c r="K157" s="222"/>
      <c r="L157" s="222"/>
      <c r="M157" s="222"/>
      <c r="N157" s="222"/>
      <c r="O157" s="222"/>
      <c r="P157" s="222"/>
      <c r="Q157" s="222"/>
      <c r="R157" s="222"/>
      <c r="S157" s="222"/>
      <c r="T157" s="222"/>
      <c r="U157" s="222"/>
      <c r="V157" s="222"/>
      <c r="W157" s="222"/>
      <c r="X157" s="222"/>
      <c r="Y157" s="222"/>
      <c r="Z157" s="222"/>
      <c r="AA157" s="223"/>
    </row>
    <row r="158" spans="2:27" ht="12" customHeight="1" thickBot="1">
      <c r="B158" s="179" t="s">
        <v>335</v>
      </c>
      <c r="C158" s="180"/>
      <c r="D158" s="180"/>
      <c r="E158" s="180"/>
      <c r="F158" s="180" t="s">
        <v>336</v>
      </c>
      <c r="G158" s="180"/>
      <c r="H158" s="180"/>
      <c r="I158" s="180"/>
      <c r="J158" s="180"/>
      <c r="K158" s="180"/>
      <c r="L158" s="180"/>
      <c r="M158" s="180"/>
      <c r="N158" s="180"/>
      <c r="O158" s="180"/>
      <c r="P158" s="180"/>
      <c r="Q158" s="180"/>
      <c r="R158" s="180"/>
      <c r="S158" s="180"/>
      <c r="T158" s="180" t="s">
        <v>337</v>
      </c>
      <c r="U158" s="180"/>
      <c r="V158" s="180"/>
      <c r="W158" s="180" t="s">
        <v>338</v>
      </c>
      <c r="X158" s="180"/>
      <c r="Y158" s="180" t="s">
        <v>339</v>
      </c>
      <c r="Z158" s="180"/>
      <c r="AA158" s="192"/>
    </row>
    <row r="159" spans="2:27" ht="12" customHeight="1">
      <c r="B159" s="181"/>
      <c r="C159" s="182"/>
      <c r="D159" s="182"/>
      <c r="E159" s="183"/>
      <c r="F159" s="255"/>
      <c r="G159" s="255"/>
      <c r="H159" s="255"/>
      <c r="I159" s="255"/>
      <c r="J159" s="255"/>
      <c r="K159" s="255"/>
      <c r="L159" s="255"/>
      <c r="M159" s="255"/>
      <c r="N159" s="255"/>
      <c r="O159" s="255"/>
      <c r="P159" s="255"/>
      <c r="Q159" s="255"/>
      <c r="R159" s="255"/>
      <c r="S159" s="255"/>
      <c r="T159" s="256"/>
      <c r="U159" s="256"/>
      <c r="V159" s="256"/>
      <c r="W159" s="235"/>
      <c r="X159" s="235"/>
      <c r="Y159" s="190">
        <f t="shared" ref="Y159:Y181" si="4">T159*W159</f>
        <v>0</v>
      </c>
      <c r="Z159" s="190"/>
      <c r="AA159" s="191"/>
    </row>
    <row r="160" spans="2:27" ht="12" customHeight="1">
      <c r="B160" s="161"/>
      <c r="C160" s="162"/>
      <c r="D160" s="162"/>
      <c r="E160" s="163"/>
      <c r="F160" s="234"/>
      <c r="G160" s="234"/>
      <c r="H160" s="234"/>
      <c r="I160" s="234"/>
      <c r="J160" s="234"/>
      <c r="K160" s="234"/>
      <c r="L160" s="234"/>
      <c r="M160" s="234"/>
      <c r="N160" s="234"/>
      <c r="O160" s="234"/>
      <c r="P160" s="234"/>
      <c r="Q160" s="234"/>
      <c r="R160" s="234"/>
      <c r="S160" s="234"/>
      <c r="T160" s="256"/>
      <c r="U160" s="256"/>
      <c r="V160" s="256"/>
      <c r="W160" s="235"/>
      <c r="X160" s="235"/>
      <c r="Y160" s="170">
        <f t="shared" si="4"/>
        <v>0</v>
      </c>
      <c r="Z160" s="170"/>
      <c r="AA160" s="171"/>
    </row>
    <row r="161" spans="2:27" ht="12" customHeight="1">
      <c r="B161" s="161"/>
      <c r="C161" s="162"/>
      <c r="D161" s="162"/>
      <c r="E161" s="163"/>
      <c r="F161" s="234"/>
      <c r="G161" s="234"/>
      <c r="H161" s="234"/>
      <c r="I161" s="234"/>
      <c r="J161" s="234"/>
      <c r="K161" s="234"/>
      <c r="L161" s="234"/>
      <c r="M161" s="234"/>
      <c r="N161" s="234"/>
      <c r="O161" s="234"/>
      <c r="P161" s="234"/>
      <c r="Q161" s="234"/>
      <c r="R161" s="234"/>
      <c r="S161" s="234"/>
      <c r="T161" s="256"/>
      <c r="U161" s="256"/>
      <c r="V161" s="256"/>
      <c r="W161" s="235"/>
      <c r="X161" s="235"/>
      <c r="Y161" s="170">
        <f t="shared" si="4"/>
        <v>0</v>
      </c>
      <c r="Z161" s="170"/>
      <c r="AA161" s="171"/>
    </row>
    <row r="162" spans="2:27" ht="12" customHeight="1">
      <c r="B162" s="161"/>
      <c r="C162" s="162"/>
      <c r="D162" s="162"/>
      <c r="E162" s="163"/>
      <c r="F162" s="234"/>
      <c r="G162" s="234"/>
      <c r="H162" s="234"/>
      <c r="I162" s="234"/>
      <c r="J162" s="234"/>
      <c r="K162" s="234"/>
      <c r="L162" s="234"/>
      <c r="M162" s="234"/>
      <c r="N162" s="234"/>
      <c r="O162" s="234"/>
      <c r="P162" s="234"/>
      <c r="Q162" s="234"/>
      <c r="R162" s="234"/>
      <c r="S162" s="234"/>
      <c r="T162" s="256"/>
      <c r="U162" s="256"/>
      <c r="V162" s="256"/>
      <c r="W162" s="235"/>
      <c r="X162" s="235"/>
      <c r="Y162" s="170">
        <f t="shared" si="4"/>
        <v>0</v>
      </c>
      <c r="Z162" s="170"/>
      <c r="AA162" s="171"/>
    </row>
    <row r="163" spans="2:27" ht="12" customHeight="1">
      <c r="B163" s="161"/>
      <c r="C163" s="162"/>
      <c r="D163" s="162"/>
      <c r="E163" s="163"/>
      <c r="F163" s="234"/>
      <c r="G163" s="234"/>
      <c r="H163" s="234"/>
      <c r="I163" s="234"/>
      <c r="J163" s="234"/>
      <c r="K163" s="234"/>
      <c r="L163" s="234"/>
      <c r="M163" s="234"/>
      <c r="N163" s="234"/>
      <c r="O163" s="234"/>
      <c r="P163" s="234"/>
      <c r="Q163" s="234"/>
      <c r="R163" s="234"/>
      <c r="S163" s="234"/>
      <c r="T163" s="256"/>
      <c r="U163" s="256"/>
      <c r="V163" s="256"/>
      <c r="W163" s="235"/>
      <c r="X163" s="235"/>
      <c r="Y163" s="170">
        <f t="shared" si="4"/>
        <v>0</v>
      </c>
      <c r="Z163" s="170"/>
      <c r="AA163" s="171"/>
    </row>
    <row r="164" spans="2:27" ht="12" customHeight="1">
      <c r="B164" s="161"/>
      <c r="C164" s="162"/>
      <c r="D164" s="162"/>
      <c r="E164" s="163"/>
      <c r="F164" s="234"/>
      <c r="G164" s="234"/>
      <c r="H164" s="234"/>
      <c r="I164" s="234"/>
      <c r="J164" s="234"/>
      <c r="K164" s="234"/>
      <c r="L164" s="234"/>
      <c r="M164" s="234"/>
      <c r="N164" s="234"/>
      <c r="O164" s="234"/>
      <c r="P164" s="234"/>
      <c r="Q164" s="234"/>
      <c r="R164" s="234"/>
      <c r="S164" s="234"/>
      <c r="T164" s="256"/>
      <c r="U164" s="256"/>
      <c r="V164" s="256"/>
      <c r="W164" s="235"/>
      <c r="X164" s="235"/>
      <c r="Y164" s="170">
        <f t="shared" si="4"/>
        <v>0</v>
      </c>
      <c r="Z164" s="170"/>
      <c r="AA164" s="171"/>
    </row>
    <row r="165" spans="2:27" ht="12" customHeight="1">
      <c r="B165" s="161"/>
      <c r="C165" s="162"/>
      <c r="D165" s="162"/>
      <c r="E165" s="163"/>
      <c r="F165" s="234"/>
      <c r="G165" s="234"/>
      <c r="H165" s="234"/>
      <c r="I165" s="234"/>
      <c r="J165" s="234"/>
      <c r="K165" s="234"/>
      <c r="L165" s="234"/>
      <c r="M165" s="234"/>
      <c r="N165" s="234"/>
      <c r="O165" s="234"/>
      <c r="P165" s="234"/>
      <c r="Q165" s="234"/>
      <c r="R165" s="234"/>
      <c r="S165" s="234"/>
      <c r="T165" s="256"/>
      <c r="U165" s="256"/>
      <c r="V165" s="256"/>
      <c r="W165" s="235"/>
      <c r="X165" s="235"/>
      <c r="Y165" s="170">
        <f t="shared" si="4"/>
        <v>0</v>
      </c>
      <c r="Z165" s="170"/>
      <c r="AA165" s="171"/>
    </row>
    <row r="166" spans="2:27" ht="12" customHeight="1">
      <c r="B166" s="161"/>
      <c r="C166" s="162"/>
      <c r="D166" s="162"/>
      <c r="E166" s="163"/>
      <c r="F166" s="234"/>
      <c r="G166" s="234"/>
      <c r="H166" s="234"/>
      <c r="I166" s="234"/>
      <c r="J166" s="234"/>
      <c r="K166" s="234"/>
      <c r="L166" s="234"/>
      <c r="M166" s="234"/>
      <c r="N166" s="234"/>
      <c r="O166" s="234"/>
      <c r="P166" s="234"/>
      <c r="Q166" s="234"/>
      <c r="R166" s="234"/>
      <c r="S166" s="234"/>
      <c r="T166" s="256"/>
      <c r="U166" s="256"/>
      <c r="V166" s="256"/>
      <c r="W166" s="235"/>
      <c r="X166" s="235"/>
      <c r="Y166" s="170">
        <f t="shared" si="4"/>
        <v>0</v>
      </c>
      <c r="Z166" s="170"/>
      <c r="AA166" s="171"/>
    </row>
    <row r="167" spans="2:27" ht="12" customHeight="1">
      <c r="B167" s="161"/>
      <c r="C167" s="162"/>
      <c r="D167" s="162"/>
      <c r="E167" s="163"/>
      <c r="F167" s="234"/>
      <c r="G167" s="234"/>
      <c r="H167" s="234"/>
      <c r="I167" s="234"/>
      <c r="J167" s="234"/>
      <c r="K167" s="234"/>
      <c r="L167" s="234"/>
      <c r="M167" s="234"/>
      <c r="N167" s="234"/>
      <c r="O167" s="234"/>
      <c r="P167" s="234"/>
      <c r="Q167" s="234"/>
      <c r="R167" s="234"/>
      <c r="S167" s="234"/>
      <c r="T167" s="165"/>
      <c r="U167" s="166"/>
      <c r="V167" s="167"/>
      <c r="W167" s="235"/>
      <c r="X167" s="235"/>
      <c r="Y167" s="170">
        <f t="shared" si="4"/>
        <v>0</v>
      </c>
      <c r="Z167" s="170"/>
      <c r="AA167" s="171"/>
    </row>
    <row r="168" spans="2:27" ht="12" customHeight="1">
      <c r="B168" s="161"/>
      <c r="C168" s="162"/>
      <c r="D168" s="162"/>
      <c r="E168" s="163"/>
      <c r="F168" s="234"/>
      <c r="G168" s="234"/>
      <c r="H168" s="234"/>
      <c r="I168" s="234"/>
      <c r="J168" s="234"/>
      <c r="K168" s="234"/>
      <c r="L168" s="234"/>
      <c r="M168" s="234"/>
      <c r="N168" s="234"/>
      <c r="O168" s="234"/>
      <c r="P168" s="234"/>
      <c r="Q168" s="234"/>
      <c r="R168" s="234"/>
      <c r="S168" s="234"/>
      <c r="T168" s="165"/>
      <c r="U168" s="166"/>
      <c r="V168" s="167"/>
      <c r="W168" s="235"/>
      <c r="X168" s="235"/>
      <c r="Y168" s="170">
        <f t="shared" si="4"/>
        <v>0</v>
      </c>
      <c r="Z168" s="170"/>
      <c r="AA168" s="171"/>
    </row>
    <row r="169" spans="2:27" ht="12" customHeight="1">
      <c r="B169" s="161"/>
      <c r="C169" s="162"/>
      <c r="D169" s="162"/>
      <c r="E169" s="163"/>
      <c r="F169" s="234"/>
      <c r="G169" s="234"/>
      <c r="H169" s="234"/>
      <c r="I169" s="234"/>
      <c r="J169" s="234"/>
      <c r="K169" s="234"/>
      <c r="L169" s="234"/>
      <c r="M169" s="234"/>
      <c r="N169" s="234"/>
      <c r="O169" s="234"/>
      <c r="P169" s="234"/>
      <c r="Q169" s="234"/>
      <c r="R169" s="234"/>
      <c r="S169" s="234"/>
      <c r="T169" s="165"/>
      <c r="U169" s="166"/>
      <c r="V169" s="167"/>
      <c r="W169" s="235"/>
      <c r="X169" s="235"/>
      <c r="Y169" s="170">
        <f t="shared" si="4"/>
        <v>0</v>
      </c>
      <c r="Z169" s="170"/>
      <c r="AA169" s="171"/>
    </row>
    <row r="170" spans="2:27" ht="12" customHeight="1">
      <c r="B170" s="161"/>
      <c r="C170" s="162"/>
      <c r="D170" s="162"/>
      <c r="E170" s="163"/>
      <c r="F170" s="234"/>
      <c r="G170" s="234"/>
      <c r="H170" s="234"/>
      <c r="I170" s="234"/>
      <c r="J170" s="234"/>
      <c r="K170" s="234"/>
      <c r="L170" s="234"/>
      <c r="M170" s="234"/>
      <c r="N170" s="234"/>
      <c r="O170" s="234"/>
      <c r="P170" s="234"/>
      <c r="Q170" s="234"/>
      <c r="R170" s="234"/>
      <c r="S170" s="234"/>
      <c r="T170" s="165"/>
      <c r="U170" s="166"/>
      <c r="V170" s="167"/>
      <c r="W170" s="235"/>
      <c r="X170" s="235"/>
      <c r="Y170" s="170">
        <f t="shared" si="4"/>
        <v>0</v>
      </c>
      <c r="Z170" s="170"/>
      <c r="AA170" s="171"/>
    </row>
    <row r="171" spans="2:27" ht="12" customHeight="1">
      <c r="B171" s="161"/>
      <c r="C171" s="162"/>
      <c r="D171" s="162"/>
      <c r="E171" s="163"/>
      <c r="F171" s="234"/>
      <c r="G171" s="234"/>
      <c r="H171" s="234"/>
      <c r="I171" s="234"/>
      <c r="J171" s="234"/>
      <c r="K171" s="234"/>
      <c r="L171" s="234"/>
      <c r="M171" s="234"/>
      <c r="N171" s="234"/>
      <c r="O171" s="234"/>
      <c r="P171" s="234"/>
      <c r="Q171" s="234"/>
      <c r="R171" s="234"/>
      <c r="S171" s="234"/>
      <c r="T171" s="165"/>
      <c r="U171" s="166"/>
      <c r="V171" s="167"/>
      <c r="W171" s="235"/>
      <c r="X171" s="235"/>
      <c r="Y171" s="170">
        <f t="shared" si="4"/>
        <v>0</v>
      </c>
      <c r="Z171" s="170"/>
      <c r="AA171" s="171"/>
    </row>
    <row r="172" spans="2:27" ht="12" customHeight="1">
      <c r="B172" s="161"/>
      <c r="C172" s="162"/>
      <c r="D172" s="162"/>
      <c r="E172" s="163"/>
      <c r="F172" s="234"/>
      <c r="G172" s="234"/>
      <c r="H172" s="234"/>
      <c r="I172" s="234"/>
      <c r="J172" s="234"/>
      <c r="K172" s="234"/>
      <c r="L172" s="234"/>
      <c r="M172" s="234"/>
      <c r="N172" s="234"/>
      <c r="O172" s="234"/>
      <c r="P172" s="234"/>
      <c r="Q172" s="234"/>
      <c r="R172" s="234"/>
      <c r="S172" s="234"/>
      <c r="T172" s="165"/>
      <c r="U172" s="166"/>
      <c r="V172" s="167"/>
      <c r="W172" s="235"/>
      <c r="X172" s="235"/>
      <c r="Y172" s="170">
        <f t="shared" si="4"/>
        <v>0</v>
      </c>
      <c r="Z172" s="170"/>
      <c r="AA172" s="171"/>
    </row>
    <row r="173" spans="2:27" ht="12" customHeight="1">
      <c r="B173" s="161"/>
      <c r="C173" s="162"/>
      <c r="D173" s="162"/>
      <c r="E173" s="163"/>
      <c r="F173" s="234"/>
      <c r="G173" s="234"/>
      <c r="H173" s="234"/>
      <c r="I173" s="234"/>
      <c r="J173" s="234"/>
      <c r="K173" s="234"/>
      <c r="L173" s="234"/>
      <c r="M173" s="234"/>
      <c r="N173" s="234"/>
      <c r="O173" s="234"/>
      <c r="P173" s="234"/>
      <c r="Q173" s="234"/>
      <c r="R173" s="234"/>
      <c r="S173" s="234"/>
      <c r="T173" s="165"/>
      <c r="U173" s="166"/>
      <c r="V173" s="167"/>
      <c r="W173" s="235"/>
      <c r="X173" s="235"/>
      <c r="Y173" s="170">
        <f t="shared" si="4"/>
        <v>0</v>
      </c>
      <c r="Z173" s="170"/>
      <c r="AA173" s="171"/>
    </row>
    <row r="174" spans="2:27" ht="12" customHeight="1">
      <c r="B174" s="161"/>
      <c r="C174" s="162"/>
      <c r="D174" s="162"/>
      <c r="E174" s="163"/>
      <c r="F174" s="234"/>
      <c r="G174" s="234"/>
      <c r="H174" s="234"/>
      <c r="I174" s="234"/>
      <c r="J174" s="234"/>
      <c r="K174" s="234"/>
      <c r="L174" s="234"/>
      <c r="M174" s="234"/>
      <c r="N174" s="234"/>
      <c r="O174" s="234"/>
      <c r="P174" s="234"/>
      <c r="Q174" s="234"/>
      <c r="R174" s="234"/>
      <c r="S174" s="234"/>
      <c r="T174" s="165"/>
      <c r="U174" s="166"/>
      <c r="V174" s="167"/>
      <c r="W174" s="235"/>
      <c r="X174" s="235"/>
      <c r="Y174" s="170">
        <f t="shared" si="4"/>
        <v>0</v>
      </c>
      <c r="Z174" s="170"/>
      <c r="AA174" s="171"/>
    </row>
    <row r="175" spans="2:27" ht="12" customHeight="1">
      <c r="B175" s="161"/>
      <c r="C175" s="162"/>
      <c r="D175" s="162"/>
      <c r="E175" s="163"/>
      <c r="F175" s="234"/>
      <c r="G175" s="234"/>
      <c r="H175" s="234"/>
      <c r="I175" s="234"/>
      <c r="J175" s="234"/>
      <c r="K175" s="234"/>
      <c r="L175" s="234"/>
      <c r="M175" s="234"/>
      <c r="N175" s="234"/>
      <c r="O175" s="234"/>
      <c r="P175" s="234"/>
      <c r="Q175" s="234"/>
      <c r="R175" s="234"/>
      <c r="S175" s="234"/>
      <c r="T175" s="165"/>
      <c r="U175" s="166"/>
      <c r="V175" s="167"/>
      <c r="W175" s="235"/>
      <c r="X175" s="235"/>
      <c r="Y175" s="170">
        <f t="shared" si="4"/>
        <v>0</v>
      </c>
      <c r="Z175" s="170"/>
      <c r="AA175" s="171"/>
    </row>
    <row r="176" spans="2:27" ht="12" customHeight="1">
      <c r="B176" s="161"/>
      <c r="C176" s="162"/>
      <c r="D176" s="162"/>
      <c r="E176" s="163"/>
      <c r="F176" s="234"/>
      <c r="G176" s="234"/>
      <c r="H176" s="234"/>
      <c r="I176" s="234"/>
      <c r="J176" s="234"/>
      <c r="K176" s="234"/>
      <c r="L176" s="234"/>
      <c r="M176" s="234"/>
      <c r="N176" s="234"/>
      <c r="O176" s="234"/>
      <c r="P176" s="234"/>
      <c r="Q176" s="234"/>
      <c r="R176" s="234"/>
      <c r="S176" s="234"/>
      <c r="T176" s="165"/>
      <c r="U176" s="166"/>
      <c r="V176" s="167"/>
      <c r="W176" s="235"/>
      <c r="X176" s="235"/>
      <c r="Y176" s="170">
        <f t="shared" si="4"/>
        <v>0</v>
      </c>
      <c r="Z176" s="170"/>
      <c r="AA176" s="171"/>
    </row>
    <row r="177" spans="2:27" ht="12" customHeight="1">
      <c r="B177" s="161"/>
      <c r="C177" s="162"/>
      <c r="D177" s="162"/>
      <c r="E177" s="163"/>
      <c r="F177" s="234"/>
      <c r="G177" s="234"/>
      <c r="H177" s="234"/>
      <c r="I177" s="234"/>
      <c r="J177" s="234"/>
      <c r="K177" s="234"/>
      <c r="L177" s="234"/>
      <c r="M177" s="234"/>
      <c r="N177" s="234"/>
      <c r="O177" s="234"/>
      <c r="P177" s="234"/>
      <c r="Q177" s="234"/>
      <c r="R177" s="234"/>
      <c r="S177" s="234"/>
      <c r="T177" s="165"/>
      <c r="U177" s="166"/>
      <c r="V177" s="167"/>
      <c r="W177" s="235"/>
      <c r="X177" s="235"/>
      <c r="Y177" s="170">
        <f t="shared" si="4"/>
        <v>0</v>
      </c>
      <c r="Z177" s="170"/>
      <c r="AA177" s="171"/>
    </row>
    <row r="178" spans="2:27" ht="12" customHeight="1">
      <c r="B178" s="161"/>
      <c r="C178" s="162"/>
      <c r="D178" s="162"/>
      <c r="E178" s="163"/>
      <c r="F178" s="234"/>
      <c r="G178" s="234"/>
      <c r="H178" s="234"/>
      <c r="I178" s="234"/>
      <c r="J178" s="234"/>
      <c r="K178" s="234"/>
      <c r="L178" s="234"/>
      <c r="M178" s="234"/>
      <c r="N178" s="234"/>
      <c r="O178" s="234"/>
      <c r="P178" s="234"/>
      <c r="Q178" s="234"/>
      <c r="R178" s="234"/>
      <c r="S178" s="234"/>
      <c r="T178" s="165"/>
      <c r="U178" s="166"/>
      <c r="V178" s="167"/>
      <c r="W178" s="235"/>
      <c r="X178" s="235"/>
      <c r="Y178" s="170">
        <f t="shared" si="4"/>
        <v>0</v>
      </c>
      <c r="Z178" s="170"/>
      <c r="AA178" s="171"/>
    </row>
    <row r="179" spans="2:27" ht="12" customHeight="1">
      <c r="B179" s="161"/>
      <c r="C179" s="162"/>
      <c r="D179" s="162"/>
      <c r="E179" s="163"/>
      <c r="F179" s="234"/>
      <c r="G179" s="234"/>
      <c r="H179" s="234"/>
      <c r="I179" s="234"/>
      <c r="J179" s="234"/>
      <c r="K179" s="234"/>
      <c r="L179" s="234"/>
      <c r="M179" s="234"/>
      <c r="N179" s="234"/>
      <c r="O179" s="234"/>
      <c r="P179" s="234"/>
      <c r="Q179" s="234"/>
      <c r="R179" s="234"/>
      <c r="S179" s="234"/>
      <c r="T179" s="165"/>
      <c r="U179" s="166"/>
      <c r="V179" s="167"/>
      <c r="W179" s="235"/>
      <c r="X179" s="235"/>
      <c r="Y179" s="170">
        <f t="shared" si="4"/>
        <v>0</v>
      </c>
      <c r="Z179" s="170"/>
      <c r="AA179" s="171"/>
    </row>
    <row r="180" spans="2:27" ht="12" customHeight="1">
      <c r="B180" s="161"/>
      <c r="C180" s="162"/>
      <c r="D180" s="162"/>
      <c r="E180" s="163"/>
      <c r="F180" s="236"/>
      <c r="G180" s="236"/>
      <c r="H180" s="236"/>
      <c r="I180" s="236"/>
      <c r="J180" s="236"/>
      <c r="K180" s="236"/>
      <c r="L180" s="236"/>
      <c r="M180" s="236"/>
      <c r="N180" s="236"/>
      <c r="O180" s="236"/>
      <c r="P180" s="236"/>
      <c r="Q180" s="236"/>
      <c r="R180" s="236"/>
      <c r="S180" s="236"/>
      <c r="T180" s="165"/>
      <c r="U180" s="166"/>
      <c r="V180" s="167"/>
      <c r="W180" s="235"/>
      <c r="X180" s="235"/>
      <c r="Y180" s="237">
        <f t="shared" si="4"/>
        <v>0</v>
      </c>
      <c r="Z180" s="237"/>
      <c r="AA180" s="238"/>
    </row>
    <row r="181" spans="2:27" ht="12" customHeight="1" thickBot="1">
      <c r="B181" s="239"/>
      <c r="C181" s="240"/>
      <c r="D181" s="240"/>
      <c r="E181" s="241"/>
      <c r="F181" s="242"/>
      <c r="G181" s="242"/>
      <c r="H181" s="242"/>
      <c r="I181" s="242"/>
      <c r="J181" s="242"/>
      <c r="K181" s="242"/>
      <c r="L181" s="242"/>
      <c r="M181" s="242"/>
      <c r="N181" s="242"/>
      <c r="O181" s="242"/>
      <c r="P181" s="242"/>
      <c r="Q181" s="242"/>
      <c r="R181" s="242"/>
      <c r="S181" s="242"/>
      <c r="T181" s="243"/>
      <c r="U181" s="244"/>
      <c r="V181" s="245"/>
      <c r="W181" s="246"/>
      <c r="X181" s="246"/>
      <c r="Y181" s="247">
        <f t="shared" si="4"/>
        <v>0</v>
      </c>
      <c r="Z181" s="247"/>
      <c r="AA181" s="248"/>
    </row>
    <row r="182" spans="2:27" ht="12" customHeight="1"/>
    <row r="183" spans="2:27" ht="12" customHeight="1" thickBot="1"/>
    <row r="184" spans="2:27" ht="12" customHeight="1" thickBot="1">
      <c r="B184" s="12" t="s">
        <v>395</v>
      </c>
      <c r="C184" s="154" t="s">
        <v>364</v>
      </c>
      <c r="D184" s="155"/>
      <c r="E184" s="156"/>
      <c r="F184" s="157"/>
      <c r="G184" s="11" t="s">
        <v>361</v>
      </c>
      <c r="H184" s="156"/>
      <c r="I184" s="157"/>
      <c r="J184" s="154" t="s">
        <v>363</v>
      </c>
      <c r="K184" s="158"/>
      <c r="L184" s="159">
        <f>SUM(Y189:AA211)</f>
        <v>0</v>
      </c>
      <c r="M184" s="159"/>
      <c r="N184" s="160"/>
      <c r="O184" s="154" t="s">
        <v>362</v>
      </c>
      <c r="P184" s="158"/>
      <c r="Q184" s="156"/>
      <c r="R184" s="157"/>
      <c r="S184" s="157"/>
      <c r="T184" s="157"/>
      <c r="U184" s="157"/>
      <c r="V184" s="157"/>
      <c r="W184" s="157"/>
      <c r="X184" s="195" t="s">
        <v>418</v>
      </c>
      <c r="Y184" s="195"/>
      <c r="Z184" s="196"/>
      <c r="AA184" s="10"/>
    </row>
    <row r="185" spans="2:27" ht="12" customHeight="1">
      <c r="B185" s="172" t="s">
        <v>334</v>
      </c>
      <c r="C185" s="173"/>
      <c r="D185" s="173"/>
      <c r="E185" s="249"/>
      <c r="F185" s="209" t="s">
        <v>469</v>
      </c>
      <c r="G185" s="210"/>
      <c r="H185" s="215"/>
      <c r="I185" s="216"/>
      <c r="J185" s="216"/>
      <c r="K185" s="216"/>
      <c r="L185" s="216"/>
      <c r="M185" s="216"/>
      <c r="N185" s="216"/>
      <c r="O185" s="216"/>
      <c r="P185" s="216"/>
      <c r="Q185" s="216"/>
      <c r="R185" s="216"/>
      <c r="S185" s="216"/>
      <c r="T185" s="216"/>
      <c r="U185" s="216"/>
      <c r="V185" s="216"/>
      <c r="W185" s="216"/>
      <c r="X185" s="216"/>
      <c r="Y185" s="216"/>
      <c r="Z185" s="216"/>
      <c r="AA185" s="217"/>
    </row>
    <row r="186" spans="2:27" ht="12" customHeight="1">
      <c r="B186" s="174"/>
      <c r="C186" s="175"/>
      <c r="D186" s="175"/>
      <c r="E186" s="250"/>
      <c r="F186" s="211"/>
      <c r="G186" s="212"/>
      <c r="H186" s="218"/>
      <c r="I186" s="219"/>
      <c r="J186" s="219"/>
      <c r="K186" s="219"/>
      <c r="L186" s="219"/>
      <c r="M186" s="219"/>
      <c r="N186" s="219"/>
      <c r="O186" s="219"/>
      <c r="P186" s="219"/>
      <c r="Q186" s="219"/>
      <c r="R186" s="219"/>
      <c r="S186" s="219"/>
      <c r="T186" s="219"/>
      <c r="U186" s="219"/>
      <c r="V186" s="219"/>
      <c r="W186" s="219"/>
      <c r="X186" s="219"/>
      <c r="Y186" s="219"/>
      <c r="Z186" s="219"/>
      <c r="AA186" s="220"/>
    </row>
    <row r="187" spans="2:27" ht="12" customHeight="1" thickBot="1">
      <c r="B187" s="177"/>
      <c r="C187" s="178"/>
      <c r="D187" s="178"/>
      <c r="E187" s="251"/>
      <c r="F187" s="213"/>
      <c r="G187" s="214"/>
      <c r="H187" s="221"/>
      <c r="I187" s="222"/>
      <c r="J187" s="222"/>
      <c r="K187" s="222"/>
      <c r="L187" s="222"/>
      <c r="M187" s="222"/>
      <c r="N187" s="222"/>
      <c r="O187" s="222"/>
      <c r="P187" s="222"/>
      <c r="Q187" s="222"/>
      <c r="R187" s="222"/>
      <c r="S187" s="222"/>
      <c r="T187" s="222"/>
      <c r="U187" s="222"/>
      <c r="V187" s="222"/>
      <c r="W187" s="222"/>
      <c r="X187" s="222"/>
      <c r="Y187" s="222"/>
      <c r="Z187" s="222"/>
      <c r="AA187" s="223"/>
    </row>
    <row r="188" spans="2:27" ht="12" customHeight="1" thickBot="1">
      <c r="B188" s="179" t="s">
        <v>335</v>
      </c>
      <c r="C188" s="180"/>
      <c r="D188" s="180"/>
      <c r="E188" s="180"/>
      <c r="F188" s="180" t="s">
        <v>336</v>
      </c>
      <c r="G188" s="180"/>
      <c r="H188" s="180"/>
      <c r="I188" s="180"/>
      <c r="J188" s="180"/>
      <c r="K188" s="180"/>
      <c r="L188" s="180"/>
      <c r="M188" s="180"/>
      <c r="N188" s="180"/>
      <c r="O188" s="180"/>
      <c r="P188" s="180"/>
      <c r="Q188" s="180"/>
      <c r="R188" s="180"/>
      <c r="S188" s="180"/>
      <c r="T188" s="180" t="s">
        <v>337</v>
      </c>
      <c r="U188" s="180"/>
      <c r="V188" s="180"/>
      <c r="W188" s="180" t="s">
        <v>338</v>
      </c>
      <c r="X188" s="180"/>
      <c r="Y188" s="180" t="s">
        <v>339</v>
      </c>
      <c r="Z188" s="180"/>
      <c r="AA188" s="192"/>
    </row>
    <row r="189" spans="2:27" ht="12" customHeight="1">
      <c r="B189" s="181"/>
      <c r="C189" s="182"/>
      <c r="D189" s="182"/>
      <c r="E189" s="183"/>
      <c r="F189" s="255"/>
      <c r="G189" s="255"/>
      <c r="H189" s="255"/>
      <c r="I189" s="255"/>
      <c r="J189" s="255"/>
      <c r="K189" s="255"/>
      <c r="L189" s="255"/>
      <c r="M189" s="255"/>
      <c r="N189" s="255"/>
      <c r="O189" s="255"/>
      <c r="P189" s="255"/>
      <c r="Q189" s="255"/>
      <c r="R189" s="255"/>
      <c r="S189" s="255"/>
      <c r="T189" s="256"/>
      <c r="U189" s="256"/>
      <c r="V189" s="256"/>
      <c r="W189" s="235"/>
      <c r="X189" s="235"/>
      <c r="Y189" s="190">
        <f t="shared" ref="Y189:Y211" si="5">T189*W189</f>
        <v>0</v>
      </c>
      <c r="Z189" s="190"/>
      <c r="AA189" s="191"/>
    </row>
    <row r="190" spans="2:27" ht="12" customHeight="1">
      <c r="B190" s="161"/>
      <c r="C190" s="162"/>
      <c r="D190" s="162"/>
      <c r="E190" s="163"/>
      <c r="F190" s="234"/>
      <c r="G190" s="234"/>
      <c r="H190" s="234"/>
      <c r="I190" s="234"/>
      <c r="J190" s="234"/>
      <c r="K190" s="234"/>
      <c r="L190" s="234"/>
      <c r="M190" s="234"/>
      <c r="N190" s="234"/>
      <c r="O190" s="234"/>
      <c r="P190" s="234"/>
      <c r="Q190" s="234"/>
      <c r="R190" s="234"/>
      <c r="S190" s="234"/>
      <c r="T190" s="256"/>
      <c r="U190" s="256"/>
      <c r="V190" s="256"/>
      <c r="W190" s="235"/>
      <c r="X190" s="235"/>
      <c r="Y190" s="170">
        <f t="shared" si="5"/>
        <v>0</v>
      </c>
      <c r="Z190" s="170"/>
      <c r="AA190" s="171"/>
    </row>
    <row r="191" spans="2:27" ht="12" customHeight="1">
      <c r="B191" s="161"/>
      <c r="C191" s="162"/>
      <c r="D191" s="162"/>
      <c r="E191" s="163"/>
      <c r="F191" s="234"/>
      <c r="G191" s="234"/>
      <c r="H191" s="234"/>
      <c r="I191" s="234"/>
      <c r="J191" s="234"/>
      <c r="K191" s="234"/>
      <c r="L191" s="234"/>
      <c r="M191" s="234"/>
      <c r="N191" s="234"/>
      <c r="O191" s="234"/>
      <c r="P191" s="234"/>
      <c r="Q191" s="234"/>
      <c r="R191" s="234"/>
      <c r="S191" s="234"/>
      <c r="T191" s="256"/>
      <c r="U191" s="256"/>
      <c r="V191" s="256"/>
      <c r="W191" s="235"/>
      <c r="X191" s="235"/>
      <c r="Y191" s="170">
        <f t="shared" si="5"/>
        <v>0</v>
      </c>
      <c r="Z191" s="170"/>
      <c r="AA191" s="171"/>
    </row>
    <row r="192" spans="2:27" ht="12" customHeight="1">
      <c r="B192" s="161"/>
      <c r="C192" s="162"/>
      <c r="D192" s="162"/>
      <c r="E192" s="163"/>
      <c r="F192" s="234"/>
      <c r="G192" s="234"/>
      <c r="H192" s="234"/>
      <c r="I192" s="234"/>
      <c r="J192" s="234"/>
      <c r="K192" s="234"/>
      <c r="L192" s="234"/>
      <c r="M192" s="234"/>
      <c r="N192" s="234"/>
      <c r="O192" s="234"/>
      <c r="P192" s="234"/>
      <c r="Q192" s="234"/>
      <c r="R192" s="234"/>
      <c r="S192" s="234"/>
      <c r="T192" s="256"/>
      <c r="U192" s="256"/>
      <c r="V192" s="256"/>
      <c r="W192" s="235"/>
      <c r="X192" s="235"/>
      <c r="Y192" s="170">
        <f t="shared" si="5"/>
        <v>0</v>
      </c>
      <c r="Z192" s="170"/>
      <c r="AA192" s="171"/>
    </row>
    <row r="193" spans="2:27" ht="12" customHeight="1">
      <c r="B193" s="161"/>
      <c r="C193" s="162"/>
      <c r="D193" s="162"/>
      <c r="E193" s="163"/>
      <c r="F193" s="234"/>
      <c r="G193" s="234"/>
      <c r="H193" s="234"/>
      <c r="I193" s="234"/>
      <c r="J193" s="234"/>
      <c r="K193" s="234"/>
      <c r="L193" s="234"/>
      <c r="M193" s="234"/>
      <c r="N193" s="234"/>
      <c r="O193" s="234"/>
      <c r="P193" s="234"/>
      <c r="Q193" s="234"/>
      <c r="R193" s="234"/>
      <c r="S193" s="234"/>
      <c r="T193" s="256"/>
      <c r="U193" s="256"/>
      <c r="V193" s="256"/>
      <c r="W193" s="235"/>
      <c r="X193" s="235"/>
      <c r="Y193" s="170">
        <f t="shared" si="5"/>
        <v>0</v>
      </c>
      <c r="Z193" s="170"/>
      <c r="AA193" s="171"/>
    </row>
    <row r="194" spans="2:27" ht="12" customHeight="1">
      <c r="B194" s="161"/>
      <c r="C194" s="162"/>
      <c r="D194" s="162"/>
      <c r="E194" s="163"/>
      <c r="F194" s="234"/>
      <c r="G194" s="234"/>
      <c r="H194" s="234"/>
      <c r="I194" s="234"/>
      <c r="J194" s="234"/>
      <c r="K194" s="234"/>
      <c r="L194" s="234"/>
      <c r="M194" s="234"/>
      <c r="N194" s="234"/>
      <c r="O194" s="234"/>
      <c r="P194" s="234"/>
      <c r="Q194" s="234"/>
      <c r="R194" s="234"/>
      <c r="S194" s="234"/>
      <c r="T194" s="256"/>
      <c r="U194" s="256"/>
      <c r="V194" s="256"/>
      <c r="W194" s="235"/>
      <c r="X194" s="235"/>
      <c r="Y194" s="170">
        <f t="shared" si="5"/>
        <v>0</v>
      </c>
      <c r="Z194" s="170"/>
      <c r="AA194" s="171"/>
    </row>
    <row r="195" spans="2:27" ht="12" customHeight="1">
      <c r="B195" s="161"/>
      <c r="C195" s="162"/>
      <c r="D195" s="162"/>
      <c r="E195" s="163"/>
      <c r="F195" s="234"/>
      <c r="G195" s="234"/>
      <c r="H195" s="234"/>
      <c r="I195" s="234"/>
      <c r="J195" s="234"/>
      <c r="K195" s="234"/>
      <c r="L195" s="234"/>
      <c r="M195" s="234"/>
      <c r="N195" s="234"/>
      <c r="O195" s="234"/>
      <c r="P195" s="234"/>
      <c r="Q195" s="234"/>
      <c r="R195" s="234"/>
      <c r="S195" s="234"/>
      <c r="T195" s="256"/>
      <c r="U195" s="256"/>
      <c r="V195" s="256"/>
      <c r="W195" s="235"/>
      <c r="X195" s="235"/>
      <c r="Y195" s="170">
        <f t="shared" si="5"/>
        <v>0</v>
      </c>
      <c r="Z195" s="170"/>
      <c r="AA195" s="171"/>
    </row>
    <row r="196" spans="2:27" ht="12" customHeight="1">
      <c r="B196" s="161"/>
      <c r="C196" s="162"/>
      <c r="D196" s="162"/>
      <c r="E196" s="163"/>
      <c r="F196" s="234"/>
      <c r="G196" s="234"/>
      <c r="H196" s="234"/>
      <c r="I196" s="234"/>
      <c r="J196" s="234"/>
      <c r="K196" s="234"/>
      <c r="L196" s="234"/>
      <c r="M196" s="234"/>
      <c r="N196" s="234"/>
      <c r="O196" s="234"/>
      <c r="P196" s="234"/>
      <c r="Q196" s="234"/>
      <c r="R196" s="234"/>
      <c r="S196" s="234"/>
      <c r="T196" s="256"/>
      <c r="U196" s="256"/>
      <c r="V196" s="256"/>
      <c r="W196" s="235"/>
      <c r="X196" s="235"/>
      <c r="Y196" s="170">
        <f t="shared" si="5"/>
        <v>0</v>
      </c>
      <c r="Z196" s="170"/>
      <c r="AA196" s="171"/>
    </row>
    <row r="197" spans="2:27" ht="12" customHeight="1">
      <c r="B197" s="161"/>
      <c r="C197" s="162"/>
      <c r="D197" s="162"/>
      <c r="E197" s="163"/>
      <c r="F197" s="234"/>
      <c r="G197" s="234"/>
      <c r="H197" s="234"/>
      <c r="I197" s="234"/>
      <c r="J197" s="234"/>
      <c r="K197" s="234"/>
      <c r="L197" s="234"/>
      <c r="M197" s="234"/>
      <c r="N197" s="234"/>
      <c r="O197" s="234"/>
      <c r="P197" s="234"/>
      <c r="Q197" s="234"/>
      <c r="R197" s="234"/>
      <c r="S197" s="234"/>
      <c r="T197" s="165"/>
      <c r="U197" s="166"/>
      <c r="V197" s="167"/>
      <c r="W197" s="235"/>
      <c r="X197" s="235"/>
      <c r="Y197" s="170">
        <f t="shared" si="5"/>
        <v>0</v>
      </c>
      <c r="Z197" s="170"/>
      <c r="AA197" s="171"/>
    </row>
    <row r="198" spans="2:27" ht="12" customHeight="1">
      <c r="B198" s="161"/>
      <c r="C198" s="162"/>
      <c r="D198" s="162"/>
      <c r="E198" s="163"/>
      <c r="F198" s="234"/>
      <c r="G198" s="234"/>
      <c r="H198" s="234"/>
      <c r="I198" s="234"/>
      <c r="J198" s="234"/>
      <c r="K198" s="234"/>
      <c r="L198" s="234"/>
      <c r="M198" s="234"/>
      <c r="N198" s="234"/>
      <c r="O198" s="234"/>
      <c r="P198" s="234"/>
      <c r="Q198" s="234"/>
      <c r="R198" s="234"/>
      <c r="S198" s="234"/>
      <c r="T198" s="165"/>
      <c r="U198" s="166"/>
      <c r="V198" s="167"/>
      <c r="W198" s="235"/>
      <c r="X198" s="235"/>
      <c r="Y198" s="170">
        <f t="shared" si="5"/>
        <v>0</v>
      </c>
      <c r="Z198" s="170"/>
      <c r="AA198" s="171"/>
    </row>
    <row r="199" spans="2:27" ht="12" customHeight="1">
      <c r="B199" s="161"/>
      <c r="C199" s="162"/>
      <c r="D199" s="162"/>
      <c r="E199" s="163"/>
      <c r="F199" s="234"/>
      <c r="G199" s="234"/>
      <c r="H199" s="234"/>
      <c r="I199" s="234"/>
      <c r="J199" s="234"/>
      <c r="K199" s="234"/>
      <c r="L199" s="234"/>
      <c r="M199" s="234"/>
      <c r="N199" s="234"/>
      <c r="O199" s="234"/>
      <c r="P199" s="234"/>
      <c r="Q199" s="234"/>
      <c r="R199" s="234"/>
      <c r="S199" s="234"/>
      <c r="T199" s="165"/>
      <c r="U199" s="166"/>
      <c r="V199" s="167"/>
      <c r="W199" s="235"/>
      <c r="X199" s="235"/>
      <c r="Y199" s="170">
        <f t="shared" si="5"/>
        <v>0</v>
      </c>
      <c r="Z199" s="170"/>
      <c r="AA199" s="171"/>
    </row>
    <row r="200" spans="2:27" ht="12" customHeight="1">
      <c r="B200" s="161"/>
      <c r="C200" s="162"/>
      <c r="D200" s="162"/>
      <c r="E200" s="163"/>
      <c r="F200" s="234"/>
      <c r="G200" s="234"/>
      <c r="H200" s="234"/>
      <c r="I200" s="234"/>
      <c r="J200" s="234"/>
      <c r="K200" s="234"/>
      <c r="L200" s="234"/>
      <c r="M200" s="234"/>
      <c r="N200" s="234"/>
      <c r="O200" s="234"/>
      <c r="P200" s="234"/>
      <c r="Q200" s="234"/>
      <c r="R200" s="234"/>
      <c r="S200" s="234"/>
      <c r="T200" s="165"/>
      <c r="U200" s="166"/>
      <c r="V200" s="167"/>
      <c r="W200" s="235"/>
      <c r="X200" s="235"/>
      <c r="Y200" s="170">
        <f t="shared" si="5"/>
        <v>0</v>
      </c>
      <c r="Z200" s="170"/>
      <c r="AA200" s="171"/>
    </row>
    <row r="201" spans="2:27" ht="12" customHeight="1">
      <c r="B201" s="161"/>
      <c r="C201" s="162"/>
      <c r="D201" s="162"/>
      <c r="E201" s="163"/>
      <c r="F201" s="234"/>
      <c r="G201" s="234"/>
      <c r="H201" s="234"/>
      <c r="I201" s="234"/>
      <c r="J201" s="234"/>
      <c r="K201" s="234"/>
      <c r="L201" s="234"/>
      <c r="M201" s="234"/>
      <c r="N201" s="234"/>
      <c r="O201" s="234"/>
      <c r="P201" s="234"/>
      <c r="Q201" s="234"/>
      <c r="R201" s="234"/>
      <c r="S201" s="234"/>
      <c r="T201" s="165"/>
      <c r="U201" s="166"/>
      <c r="V201" s="167"/>
      <c r="W201" s="235"/>
      <c r="X201" s="235"/>
      <c r="Y201" s="170">
        <f t="shared" si="5"/>
        <v>0</v>
      </c>
      <c r="Z201" s="170"/>
      <c r="AA201" s="171"/>
    </row>
    <row r="202" spans="2:27" ht="12" customHeight="1">
      <c r="B202" s="161"/>
      <c r="C202" s="162"/>
      <c r="D202" s="162"/>
      <c r="E202" s="163"/>
      <c r="F202" s="234"/>
      <c r="G202" s="234"/>
      <c r="H202" s="234"/>
      <c r="I202" s="234"/>
      <c r="J202" s="234"/>
      <c r="K202" s="234"/>
      <c r="L202" s="234"/>
      <c r="M202" s="234"/>
      <c r="N202" s="234"/>
      <c r="O202" s="234"/>
      <c r="P202" s="234"/>
      <c r="Q202" s="234"/>
      <c r="R202" s="234"/>
      <c r="S202" s="234"/>
      <c r="T202" s="165"/>
      <c r="U202" s="166"/>
      <c r="V202" s="167"/>
      <c r="W202" s="235"/>
      <c r="X202" s="235"/>
      <c r="Y202" s="170">
        <f t="shared" si="5"/>
        <v>0</v>
      </c>
      <c r="Z202" s="170"/>
      <c r="AA202" s="171"/>
    </row>
    <row r="203" spans="2:27" ht="12" customHeight="1">
      <c r="B203" s="161"/>
      <c r="C203" s="162"/>
      <c r="D203" s="162"/>
      <c r="E203" s="163"/>
      <c r="F203" s="234"/>
      <c r="G203" s="234"/>
      <c r="H203" s="234"/>
      <c r="I203" s="234"/>
      <c r="J203" s="234"/>
      <c r="K203" s="234"/>
      <c r="L203" s="234"/>
      <c r="M203" s="234"/>
      <c r="N203" s="234"/>
      <c r="O203" s="234"/>
      <c r="P203" s="234"/>
      <c r="Q203" s="234"/>
      <c r="R203" s="234"/>
      <c r="S203" s="234"/>
      <c r="T203" s="165"/>
      <c r="U203" s="166"/>
      <c r="V203" s="167"/>
      <c r="W203" s="235"/>
      <c r="X203" s="235"/>
      <c r="Y203" s="170">
        <f t="shared" si="5"/>
        <v>0</v>
      </c>
      <c r="Z203" s="170"/>
      <c r="AA203" s="171"/>
    </row>
    <row r="204" spans="2:27" ht="12" customHeight="1">
      <c r="B204" s="161"/>
      <c r="C204" s="162"/>
      <c r="D204" s="162"/>
      <c r="E204" s="163"/>
      <c r="F204" s="234"/>
      <c r="G204" s="234"/>
      <c r="H204" s="234"/>
      <c r="I204" s="234"/>
      <c r="J204" s="234"/>
      <c r="K204" s="234"/>
      <c r="L204" s="234"/>
      <c r="M204" s="234"/>
      <c r="N204" s="234"/>
      <c r="O204" s="234"/>
      <c r="P204" s="234"/>
      <c r="Q204" s="234"/>
      <c r="R204" s="234"/>
      <c r="S204" s="234"/>
      <c r="T204" s="165"/>
      <c r="U204" s="166"/>
      <c r="V204" s="167"/>
      <c r="W204" s="235"/>
      <c r="X204" s="235"/>
      <c r="Y204" s="170">
        <f t="shared" si="5"/>
        <v>0</v>
      </c>
      <c r="Z204" s="170"/>
      <c r="AA204" s="171"/>
    </row>
    <row r="205" spans="2:27" ht="12" customHeight="1">
      <c r="B205" s="161"/>
      <c r="C205" s="162"/>
      <c r="D205" s="162"/>
      <c r="E205" s="163"/>
      <c r="F205" s="234"/>
      <c r="G205" s="234"/>
      <c r="H205" s="234"/>
      <c r="I205" s="234"/>
      <c r="J205" s="234"/>
      <c r="K205" s="234"/>
      <c r="L205" s="234"/>
      <c r="M205" s="234"/>
      <c r="N205" s="234"/>
      <c r="O205" s="234"/>
      <c r="P205" s="234"/>
      <c r="Q205" s="234"/>
      <c r="R205" s="234"/>
      <c r="S205" s="234"/>
      <c r="T205" s="165"/>
      <c r="U205" s="166"/>
      <c r="V205" s="167"/>
      <c r="W205" s="235"/>
      <c r="X205" s="235"/>
      <c r="Y205" s="170">
        <f t="shared" si="5"/>
        <v>0</v>
      </c>
      <c r="Z205" s="170"/>
      <c r="AA205" s="171"/>
    </row>
    <row r="206" spans="2:27" ht="12" customHeight="1">
      <c r="B206" s="161"/>
      <c r="C206" s="162"/>
      <c r="D206" s="162"/>
      <c r="E206" s="163"/>
      <c r="F206" s="234"/>
      <c r="G206" s="234"/>
      <c r="H206" s="234"/>
      <c r="I206" s="234"/>
      <c r="J206" s="234"/>
      <c r="K206" s="234"/>
      <c r="L206" s="234"/>
      <c r="M206" s="234"/>
      <c r="N206" s="234"/>
      <c r="O206" s="234"/>
      <c r="P206" s="234"/>
      <c r="Q206" s="234"/>
      <c r="R206" s="234"/>
      <c r="S206" s="234"/>
      <c r="T206" s="165"/>
      <c r="U206" s="166"/>
      <c r="V206" s="167"/>
      <c r="W206" s="235"/>
      <c r="X206" s="235"/>
      <c r="Y206" s="170">
        <f t="shared" si="5"/>
        <v>0</v>
      </c>
      <c r="Z206" s="170"/>
      <c r="AA206" s="171"/>
    </row>
    <row r="207" spans="2:27" ht="12" customHeight="1">
      <c r="B207" s="161"/>
      <c r="C207" s="162"/>
      <c r="D207" s="162"/>
      <c r="E207" s="163"/>
      <c r="F207" s="234"/>
      <c r="G207" s="234"/>
      <c r="H207" s="234"/>
      <c r="I207" s="234"/>
      <c r="J207" s="234"/>
      <c r="K207" s="234"/>
      <c r="L207" s="234"/>
      <c r="M207" s="234"/>
      <c r="N207" s="234"/>
      <c r="O207" s="234"/>
      <c r="P207" s="234"/>
      <c r="Q207" s="234"/>
      <c r="R207" s="234"/>
      <c r="S207" s="234"/>
      <c r="T207" s="165"/>
      <c r="U207" s="166"/>
      <c r="V207" s="167"/>
      <c r="W207" s="235"/>
      <c r="X207" s="235"/>
      <c r="Y207" s="170">
        <f t="shared" si="5"/>
        <v>0</v>
      </c>
      <c r="Z207" s="170"/>
      <c r="AA207" s="171"/>
    </row>
    <row r="208" spans="2:27" ht="12" customHeight="1">
      <c r="B208" s="161"/>
      <c r="C208" s="162"/>
      <c r="D208" s="162"/>
      <c r="E208" s="163"/>
      <c r="F208" s="234"/>
      <c r="G208" s="234"/>
      <c r="H208" s="234"/>
      <c r="I208" s="234"/>
      <c r="J208" s="234"/>
      <c r="K208" s="234"/>
      <c r="L208" s="234"/>
      <c r="M208" s="234"/>
      <c r="N208" s="234"/>
      <c r="O208" s="234"/>
      <c r="P208" s="234"/>
      <c r="Q208" s="234"/>
      <c r="R208" s="234"/>
      <c r="S208" s="234"/>
      <c r="T208" s="165"/>
      <c r="U208" s="166"/>
      <c r="V208" s="167"/>
      <c r="W208" s="235"/>
      <c r="X208" s="235"/>
      <c r="Y208" s="170">
        <f t="shared" si="5"/>
        <v>0</v>
      </c>
      <c r="Z208" s="170"/>
      <c r="AA208" s="171"/>
    </row>
    <row r="209" spans="2:27" ht="12" customHeight="1">
      <c r="B209" s="161"/>
      <c r="C209" s="162"/>
      <c r="D209" s="162"/>
      <c r="E209" s="163"/>
      <c r="F209" s="234"/>
      <c r="G209" s="234"/>
      <c r="H209" s="234"/>
      <c r="I209" s="234"/>
      <c r="J209" s="234"/>
      <c r="K209" s="234"/>
      <c r="L209" s="234"/>
      <c r="M209" s="234"/>
      <c r="N209" s="234"/>
      <c r="O209" s="234"/>
      <c r="P209" s="234"/>
      <c r="Q209" s="234"/>
      <c r="R209" s="234"/>
      <c r="S209" s="234"/>
      <c r="T209" s="165"/>
      <c r="U209" s="166"/>
      <c r="V209" s="167"/>
      <c r="W209" s="235"/>
      <c r="X209" s="235"/>
      <c r="Y209" s="170">
        <f t="shared" si="5"/>
        <v>0</v>
      </c>
      <c r="Z209" s="170"/>
      <c r="AA209" s="171"/>
    </row>
    <row r="210" spans="2:27" ht="12" customHeight="1">
      <c r="B210" s="161"/>
      <c r="C210" s="162"/>
      <c r="D210" s="162"/>
      <c r="E210" s="163"/>
      <c r="F210" s="236"/>
      <c r="G210" s="236"/>
      <c r="H210" s="236"/>
      <c r="I210" s="236"/>
      <c r="J210" s="236"/>
      <c r="K210" s="236"/>
      <c r="L210" s="236"/>
      <c r="M210" s="236"/>
      <c r="N210" s="236"/>
      <c r="O210" s="236"/>
      <c r="P210" s="236"/>
      <c r="Q210" s="236"/>
      <c r="R210" s="236"/>
      <c r="S210" s="236"/>
      <c r="T210" s="165"/>
      <c r="U210" s="166"/>
      <c r="V210" s="167"/>
      <c r="W210" s="235"/>
      <c r="X210" s="235"/>
      <c r="Y210" s="237">
        <f t="shared" si="5"/>
        <v>0</v>
      </c>
      <c r="Z210" s="237"/>
      <c r="AA210" s="238"/>
    </row>
    <row r="211" spans="2:27" ht="12" customHeight="1" thickBot="1">
      <c r="B211" s="239"/>
      <c r="C211" s="240"/>
      <c r="D211" s="240"/>
      <c r="E211" s="241"/>
      <c r="F211" s="242"/>
      <c r="G211" s="242"/>
      <c r="H211" s="242"/>
      <c r="I211" s="242"/>
      <c r="J211" s="242"/>
      <c r="K211" s="242"/>
      <c r="L211" s="242"/>
      <c r="M211" s="242"/>
      <c r="N211" s="242"/>
      <c r="O211" s="242"/>
      <c r="P211" s="242"/>
      <c r="Q211" s="242"/>
      <c r="R211" s="242"/>
      <c r="S211" s="242"/>
      <c r="T211" s="243"/>
      <c r="U211" s="244"/>
      <c r="V211" s="245"/>
      <c r="W211" s="246"/>
      <c r="X211" s="246"/>
      <c r="Y211" s="247">
        <f t="shared" si="5"/>
        <v>0</v>
      </c>
      <c r="Z211" s="247"/>
      <c r="AA211" s="248"/>
    </row>
    <row r="212" spans="2:27" ht="12" customHeight="1" thickBot="1"/>
    <row r="213" spans="2:27" ht="12" customHeight="1" thickBot="1">
      <c r="B213" s="12" t="s">
        <v>370</v>
      </c>
      <c r="C213" s="154" t="s">
        <v>364</v>
      </c>
      <c r="D213" s="155"/>
      <c r="E213" s="156"/>
      <c r="F213" s="157"/>
      <c r="G213" s="11" t="s">
        <v>361</v>
      </c>
      <c r="H213" s="156"/>
      <c r="I213" s="157"/>
      <c r="J213" s="154" t="s">
        <v>363</v>
      </c>
      <c r="K213" s="158"/>
      <c r="L213" s="159">
        <f>SUM(Y218:AA240)</f>
        <v>0</v>
      </c>
      <c r="M213" s="159"/>
      <c r="N213" s="160"/>
      <c r="O213" s="154" t="s">
        <v>362</v>
      </c>
      <c r="P213" s="158"/>
      <c r="Q213" s="156"/>
      <c r="R213" s="157"/>
      <c r="S213" s="157"/>
      <c r="T213" s="157"/>
      <c r="U213" s="157"/>
      <c r="V213" s="157"/>
      <c r="W213" s="157"/>
      <c r="X213" s="195" t="s">
        <v>418</v>
      </c>
      <c r="Y213" s="195"/>
      <c r="Z213" s="196"/>
      <c r="AA213" s="10"/>
    </row>
    <row r="214" spans="2:27" ht="12" customHeight="1">
      <c r="B214" s="172" t="s">
        <v>334</v>
      </c>
      <c r="C214" s="173"/>
      <c r="D214" s="173"/>
      <c r="E214" s="249"/>
      <c r="F214" s="209" t="s">
        <v>469</v>
      </c>
      <c r="G214" s="210"/>
      <c r="H214" s="215"/>
      <c r="I214" s="216"/>
      <c r="J214" s="216"/>
      <c r="K214" s="216"/>
      <c r="L214" s="216"/>
      <c r="M214" s="216"/>
      <c r="N214" s="216"/>
      <c r="O214" s="216"/>
      <c r="P214" s="216"/>
      <c r="Q214" s="216"/>
      <c r="R214" s="216"/>
      <c r="S214" s="216"/>
      <c r="T214" s="216"/>
      <c r="U214" s="216"/>
      <c r="V214" s="216"/>
      <c r="W214" s="216"/>
      <c r="X214" s="216"/>
      <c r="Y214" s="216"/>
      <c r="Z214" s="216"/>
      <c r="AA214" s="217"/>
    </row>
    <row r="215" spans="2:27" ht="12" customHeight="1">
      <c r="B215" s="174"/>
      <c r="C215" s="175"/>
      <c r="D215" s="175"/>
      <c r="E215" s="250"/>
      <c r="F215" s="211"/>
      <c r="G215" s="212"/>
      <c r="H215" s="218"/>
      <c r="I215" s="219"/>
      <c r="J215" s="219"/>
      <c r="K215" s="219"/>
      <c r="L215" s="219"/>
      <c r="M215" s="219"/>
      <c r="N215" s="219"/>
      <c r="O215" s="219"/>
      <c r="P215" s="219"/>
      <c r="Q215" s="219"/>
      <c r="R215" s="219"/>
      <c r="S215" s="219"/>
      <c r="T215" s="219"/>
      <c r="U215" s="219"/>
      <c r="V215" s="219"/>
      <c r="W215" s="219"/>
      <c r="X215" s="219"/>
      <c r="Y215" s="219"/>
      <c r="Z215" s="219"/>
      <c r="AA215" s="220"/>
    </row>
    <row r="216" spans="2:27" ht="12" customHeight="1" thickBot="1">
      <c r="B216" s="177"/>
      <c r="C216" s="178"/>
      <c r="D216" s="178"/>
      <c r="E216" s="251"/>
      <c r="F216" s="213"/>
      <c r="G216" s="214"/>
      <c r="H216" s="221"/>
      <c r="I216" s="222"/>
      <c r="J216" s="222"/>
      <c r="K216" s="222"/>
      <c r="L216" s="222"/>
      <c r="M216" s="222"/>
      <c r="N216" s="222"/>
      <c r="O216" s="222"/>
      <c r="P216" s="222"/>
      <c r="Q216" s="222"/>
      <c r="R216" s="222"/>
      <c r="S216" s="222"/>
      <c r="T216" s="222"/>
      <c r="U216" s="222"/>
      <c r="V216" s="222"/>
      <c r="W216" s="222"/>
      <c r="X216" s="222"/>
      <c r="Y216" s="222"/>
      <c r="Z216" s="222"/>
      <c r="AA216" s="223"/>
    </row>
    <row r="217" spans="2:27" ht="12" customHeight="1" thickBot="1">
      <c r="B217" s="179" t="s">
        <v>335</v>
      </c>
      <c r="C217" s="180"/>
      <c r="D217" s="180"/>
      <c r="E217" s="180"/>
      <c r="F217" s="180" t="s">
        <v>336</v>
      </c>
      <c r="G217" s="180"/>
      <c r="H217" s="180"/>
      <c r="I217" s="180"/>
      <c r="J217" s="180"/>
      <c r="K217" s="180"/>
      <c r="L217" s="180"/>
      <c r="M217" s="180"/>
      <c r="N217" s="180"/>
      <c r="O217" s="180"/>
      <c r="P217" s="180"/>
      <c r="Q217" s="180"/>
      <c r="R217" s="180"/>
      <c r="S217" s="180"/>
      <c r="T217" s="180" t="s">
        <v>337</v>
      </c>
      <c r="U217" s="180"/>
      <c r="V217" s="180"/>
      <c r="W217" s="180" t="s">
        <v>338</v>
      </c>
      <c r="X217" s="180"/>
      <c r="Y217" s="180" t="s">
        <v>339</v>
      </c>
      <c r="Z217" s="180"/>
      <c r="AA217" s="192"/>
    </row>
    <row r="218" spans="2:27" ht="12" customHeight="1">
      <c r="B218" s="181"/>
      <c r="C218" s="182"/>
      <c r="D218" s="182"/>
      <c r="E218" s="183"/>
      <c r="F218" s="255"/>
      <c r="G218" s="255"/>
      <c r="H218" s="255"/>
      <c r="I218" s="255"/>
      <c r="J218" s="255"/>
      <c r="K218" s="255"/>
      <c r="L218" s="255"/>
      <c r="M218" s="255"/>
      <c r="N218" s="255"/>
      <c r="O218" s="255"/>
      <c r="P218" s="255"/>
      <c r="Q218" s="255"/>
      <c r="R218" s="255"/>
      <c r="S218" s="255"/>
      <c r="T218" s="256"/>
      <c r="U218" s="256"/>
      <c r="V218" s="256"/>
      <c r="W218" s="235"/>
      <c r="X218" s="235"/>
      <c r="Y218" s="190">
        <f t="shared" ref="Y218:Y240" si="6">T218*W218</f>
        <v>0</v>
      </c>
      <c r="Z218" s="190"/>
      <c r="AA218" s="191"/>
    </row>
    <row r="219" spans="2:27" ht="12" customHeight="1">
      <c r="B219" s="161"/>
      <c r="C219" s="162"/>
      <c r="D219" s="162"/>
      <c r="E219" s="163"/>
      <c r="F219" s="234"/>
      <c r="G219" s="234"/>
      <c r="H219" s="234"/>
      <c r="I219" s="234"/>
      <c r="J219" s="234"/>
      <c r="K219" s="234"/>
      <c r="L219" s="234"/>
      <c r="M219" s="234"/>
      <c r="N219" s="234"/>
      <c r="O219" s="234"/>
      <c r="P219" s="234"/>
      <c r="Q219" s="234"/>
      <c r="R219" s="234"/>
      <c r="S219" s="234"/>
      <c r="T219" s="256"/>
      <c r="U219" s="256"/>
      <c r="V219" s="256"/>
      <c r="W219" s="235"/>
      <c r="X219" s="235"/>
      <c r="Y219" s="170">
        <f t="shared" si="6"/>
        <v>0</v>
      </c>
      <c r="Z219" s="170"/>
      <c r="AA219" s="171"/>
    </row>
    <row r="220" spans="2:27" ht="12" customHeight="1">
      <c r="B220" s="161"/>
      <c r="C220" s="162"/>
      <c r="D220" s="162"/>
      <c r="E220" s="163"/>
      <c r="F220" s="234"/>
      <c r="G220" s="234"/>
      <c r="H220" s="234"/>
      <c r="I220" s="234"/>
      <c r="J220" s="234"/>
      <c r="K220" s="234"/>
      <c r="L220" s="234"/>
      <c r="M220" s="234"/>
      <c r="N220" s="234"/>
      <c r="O220" s="234"/>
      <c r="P220" s="234"/>
      <c r="Q220" s="234"/>
      <c r="R220" s="234"/>
      <c r="S220" s="234"/>
      <c r="T220" s="256"/>
      <c r="U220" s="256"/>
      <c r="V220" s="256"/>
      <c r="W220" s="235"/>
      <c r="X220" s="235"/>
      <c r="Y220" s="170">
        <f t="shared" si="6"/>
        <v>0</v>
      </c>
      <c r="Z220" s="170"/>
      <c r="AA220" s="171"/>
    </row>
    <row r="221" spans="2:27" ht="12" customHeight="1">
      <c r="B221" s="161"/>
      <c r="C221" s="162"/>
      <c r="D221" s="162"/>
      <c r="E221" s="163"/>
      <c r="F221" s="234"/>
      <c r="G221" s="234"/>
      <c r="H221" s="234"/>
      <c r="I221" s="234"/>
      <c r="J221" s="234"/>
      <c r="K221" s="234"/>
      <c r="L221" s="234"/>
      <c r="M221" s="234"/>
      <c r="N221" s="234"/>
      <c r="O221" s="234"/>
      <c r="P221" s="234"/>
      <c r="Q221" s="234"/>
      <c r="R221" s="234"/>
      <c r="S221" s="234"/>
      <c r="T221" s="256"/>
      <c r="U221" s="256"/>
      <c r="V221" s="256"/>
      <c r="W221" s="235"/>
      <c r="X221" s="235"/>
      <c r="Y221" s="170">
        <f t="shared" si="6"/>
        <v>0</v>
      </c>
      <c r="Z221" s="170"/>
      <c r="AA221" s="171"/>
    </row>
    <row r="222" spans="2:27" ht="12" customHeight="1">
      <c r="B222" s="161"/>
      <c r="C222" s="162"/>
      <c r="D222" s="162"/>
      <c r="E222" s="163"/>
      <c r="F222" s="234"/>
      <c r="G222" s="234"/>
      <c r="H222" s="234"/>
      <c r="I222" s="234"/>
      <c r="J222" s="234"/>
      <c r="K222" s="234"/>
      <c r="L222" s="234"/>
      <c r="M222" s="234"/>
      <c r="N222" s="234"/>
      <c r="O222" s="234"/>
      <c r="P222" s="234"/>
      <c r="Q222" s="234"/>
      <c r="R222" s="234"/>
      <c r="S222" s="234"/>
      <c r="T222" s="256"/>
      <c r="U222" s="256"/>
      <c r="V222" s="256"/>
      <c r="W222" s="235"/>
      <c r="X222" s="235"/>
      <c r="Y222" s="170">
        <f t="shared" si="6"/>
        <v>0</v>
      </c>
      <c r="Z222" s="170"/>
      <c r="AA222" s="171"/>
    </row>
    <row r="223" spans="2:27" ht="12" customHeight="1">
      <c r="B223" s="161"/>
      <c r="C223" s="162"/>
      <c r="D223" s="162"/>
      <c r="E223" s="163"/>
      <c r="F223" s="234"/>
      <c r="G223" s="234"/>
      <c r="H223" s="234"/>
      <c r="I223" s="234"/>
      <c r="J223" s="234"/>
      <c r="K223" s="234"/>
      <c r="L223" s="234"/>
      <c r="M223" s="234"/>
      <c r="N223" s="234"/>
      <c r="O223" s="234"/>
      <c r="P223" s="234"/>
      <c r="Q223" s="234"/>
      <c r="R223" s="234"/>
      <c r="S223" s="234"/>
      <c r="T223" s="256"/>
      <c r="U223" s="256"/>
      <c r="V223" s="256"/>
      <c r="W223" s="235"/>
      <c r="X223" s="235"/>
      <c r="Y223" s="170">
        <f t="shared" si="6"/>
        <v>0</v>
      </c>
      <c r="Z223" s="170"/>
      <c r="AA223" s="171"/>
    </row>
    <row r="224" spans="2:27" ht="12" customHeight="1">
      <c r="B224" s="161"/>
      <c r="C224" s="162"/>
      <c r="D224" s="162"/>
      <c r="E224" s="163"/>
      <c r="F224" s="234"/>
      <c r="G224" s="234"/>
      <c r="H224" s="234"/>
      <c r="I224" s="234"/>
      <c r="J224" s="234"/>
      <c r="K224" s="234"/>
      <c r="L224" s="234"/>
      <c r="M224" s="234"/>
      <c r="N224" s="234"/>
      <c r="O224" s="234"/>
      <c r="P224" s="234"/>
      <c r="Q224" s="234"/>
      <c r="R224" s="234"/>
      <c r="S224" s="234"/>
      <c r="T224" s="256"/>
      <c r="U224" s="256"/>
      <c r="V224" s="256"/>
      <c r="W224" s="235"/>
      <c r="X224" s="235"/>
      <c r="Y224" s="170">
        <f t="shared" si="6"/>
        <v>0</v>
      </c>
      <c r="Z224" s="170"/>
      <c r="AA224" s="171"/>
    </row>
    <row r="225" spans="2:27" ht="12" customHeight="1">
      <c r="B225" s="161"/>
      <c r="C225" s="162"/>
      <c r="D225" s="162"/>
      <c r="E225" s="163"/>
      <c r="F225" s="234"/>
      <c r="G225" s="234"/>
      <c r="H225" s="234"/>
      <c r="I225" s="234"/>
      <c r="J225" s="234"/>
      <c r="K225" s="234"/>
      <c r="L225" s="234"/>
      <c r="M225" s="234"/>
      <c r="N225" s="234"/>
      <c r="O225" s="234"/>
      <c r="P225" s="234"/>
      <c r="Q225" s="234"/>
      <c r="R225" s="234"/>
      <c r="S225" s="234"/>
      <c r="T225" s="256"/>
      <c r="U225" s="256"/>
      <c r="V225" s="256"/>
      <c r="W225" s="235"/>
      <c r="X225" s="235"/>
      <c r="Y225" s="170">
        <f t="shared" si="6"/>
        <v>0</v>
      </c>
      <c r="Z225" s="170"/>
      <c r="AA225" s="171"/>
    </row>
    <row r="226" spans="2:27" ht="12" customHeight="1">
      <c r="B226" s="161"/>
      <c r="C226" s="162"/>
      <c r="D226" s="162"/>
      <c r="E226" s="163"/>
      <c r="F226" s="234"/>
      <c r="G226" s="234"/>
      <c r="H226" s="234"/>
      <c r="I226" s="234"/>
      <c r="J226" s="234"/>
      <c r="K226" s="234"/>
      <c r="L226" s="234"/>
      <c r="M226" s="234"/>
      <c r="N226" s="234"/>
      <c r="O226" s="234"/>
      <c r="P226" s="234"/>
      <c r="Q226" s="234"/>
      <c r="R226" s="234"/>
      <c r="S226" s="234"/>
      <c r="T226" s="165"/>
      <c r="U226" s="166"/>
      <c r="V226" s="167"/>
      <c r="W226" s="235"/>
      <c r="X226" s="235"/>
      <c r="Y226" s="170">
        <f t="shared" si="6"/>
        <v>0</v>
      </c>
      <c r="Z226" s="170"/>
      <c r="AA226" s="171"/>
    </row>
    <row r="227" spans="2:27" ht="12" customHeight="1">
      <c r="B227" s="161"/>
      <c r="C227" s="162"/>
      <c r="D227" s="162"/>
      <c r="E227" s="163"/>
      <c r="F227" s="234"/>
      <c r="G227" s="234"/>
      <c r="H227" s="234"/>
      <c r="I227" s="234"/>
      <c r="J227" s="234"/>
      <c r="K227" s="234"/>
      <c r="L227" s="234"/>
      <c r="M227" s="234"/>
      <c r="N227" s="234"/>
      <c r="O227" s="234"/>
      <c r="P227" s="234"/>
      <c r="Q227" s="234"/>
      <c r="R227" s="234"/>
      <c r="S227" s="234"/>
      <c r="T227" s="165"/>
      <c r="U227" s="166"/>
      <c r="V227" s="167"/>
      <c r="W227" s="235"/>
      <c r="X227" s="235"/>
      <c r="Y227" s="170">
        <f t="shared" si="6"/>
        <v>0</v>
      </c>
      <c r="Z227" s="170"/>
      <c r="AA227" s="171"/>
    </row>
    <row r="228" spans="2:27" ht="12" customHeight="1">
      <c r="B228" s="161"/>
      <c r="C228" s="162"/>
      <c r="D228" s="162"/>
      <c r="E228" s="163"/>
      <c r="F228" s="234"/>
      <c r="G228" s="234"/>
      <c r="H228" s="234"/>
      <c r="I228" s="234"/>
      <c r="J228" s="234"/>
      <c r="K228" s="234"/>
      <c r="L228" s="234"/>
      <c r="M228" s="234"/>
      <c r="N228" s="234"/>
      <c r="O228" s="234"/>
      <c r="P228" s="234"/>
      <c r="Q228" s="234"/>
      <c r="R228" s="234"/>
      <c r="S228" s="234"/>
      <c r="T228" s="165"/>
      <c r="U228" s="166"/>
      <c r="V228" s="167"/>
      <c r="W228" s="235"/>
      <c r="X228" s="235"/>
      <c r="Y228" s="170">
        <f t="shared" si="6"/>
        <v>0</v>
      </c>
      <c r="Z228" s="170"/>
      <c r="AA228" s="171"/>
    </row>
    <row r="229" spans="2:27" ht="12" customHeight="1">
      <c r="B229" s="161"/>
      <c r="C229" s="162"/>
      <c r="D229" s="162"/>
      <c r="E229" s="163"/>
      <c r="F229" s="234"/>
      <c r="G229" s="234"/>
      <c r="H229" s="234"/>
      <c r="I229" s="234"/>
      <c r="J229" s="234"/>
      <c r="K229" s="234"/>
      <c r="L229" s="234"/>
      <c r="M229" s="234"/>
      <c r="N229" s="234"/>
      <c r="O229" s="234"/>
      <c r="P229" s="234"/>
      <c r="Q229" s="234"/>
      <c r="R229" s="234"/>
      <c r="S229" s="234"/>
      <c r="T229" s="165"/>
      <c r="U229" s="166"/>
      <c r="V229" s="167"/>
      <c r="W229" s="235"/>
      <c r="X229" s="235"/>
      <c r="Y229" s="170">
        <f t="shared" si="6"/>
        <v>0</v>
      </c>
      <c r="Z229" s="170"/>
      <c r="AA229" s="171"/>
    </row>
    <row r="230" spans="2:27" ht="12" customHeight="1">
      <c r="B230" s="161"/>
      <c r="C230" s="162"/>
      <c r="D230" s="162"/>
      <c r="E230" s="163"/>
      <c r="F230" s="234"/>
      <c r="G230" s="234"/>
      <c r="H230" s="234"/>
      <c r="I230" s="234"/>
      <c r="J230" s="234"/>
      <c r="K230" s="234"/>
      <c r="L230" s="234"/>
      <c r="M230" s="234"/>
      <c r="N230" s="234"/>
      <c r="O230" s="234"/>
      <c r="P230" s="234"/>
      <c r="Q230" s="234"/>
      <c r="R230" s="234"/>
      <c r="S230" s="234"/>
      <c r="T230" s="165"/>
      <c r="U230" s="166"/>
      <c r="V230" s="167"/>
      <c r="W230" s="235"/>
      <c r="X230" s="235"/>
      <c r="Y230" s="170">
        <f t="shared" si="6"/>
        <v>0</v>
      </c>
      <c r="Z230" s="170"/>
      <c r="AA230" s="171"/>
    </row>
    <row r="231" spans="2:27" ht="12" customHeight="1">
      <c r="B231" s="161"/>
      <c r="C231" s="162"/>
      <c r="D231" s="162"/>
      <c r="E231" s="163"/>
      <c r="F231" s="234"/>
      <c r="G231" s="234"/>
      <c r="H231" s="234"/>
      <c r="I231" s="234"/>
      <c r="J231" s="234"/>
      <c r="K231" s="234"/>
      <c r="L231" s="234"/>
      <c r="M231" s="234"/>
      <c r="N231" s="234"/>
      <c r="O231" s="234"/>
      <c r="P231" s="234"/>
      <c r="Q231" s="234"/>
      <c r="R231" s="234"/>
      <c r="S231" s="234"/>
      <c r="T231" s="165"/>
      <c r="U231" s="166"/>
      <c r="V231" s="167"/>
      <c r="W231" s="235"/>
      <c r="X231" s="235"/>
      <c r="Y231" s="170">
        <f t="shared" si="6"/>
        <v>0</v>
      </c>
      <c r="Z231" s="170"/>
      <c r="AA231" s="171"/>
    </row>
    <row r="232" spans="2:27" ht="12" customHeight="1">
      <c r="B232" s="161"/>
      <c r="C232" s="162"/>
      <c r="D232" s="162"/>
      <c r="E232" s="163"/>
      <c r="F232" s="234"/>
      <c r="G232" s="234"/>
      <c r="H232" s="234"/>
      <c r="I232" s="234"/>
      <c r="J232" s="234"/>
      <c r="K232" s="234"/>
      <c r="L232" s="234"/>
      <c r="M232" s="234"/>
      <c r="N232" s="234"/>
      <c r="O232" s="234"/>
      <c r="P232" s="234"/>
      <c r="Q232" s="234"/>
      <c r="R232" s="234"/>
      <c r="S232" s="234"/>
      <c r="T232" s="165"/>
      <c r="U232" s="166"/>
      <c r="V232" s="167"/>
      <c r="W232" s="235"/>
      <c r="X232" s="235"/>
      <c r="Y232" s="170">
        <f t="shared" si="6"/>
        <v>0</v>
      </c>
      <c r="Z232" s="170"/>
      <c r="AA232" s="171"/>
    </row>
    <row r="233" spans="2:27" ht="12" customHeight="1">
      <c r="B233" s="161"/>
      <c r="C233" s="162"/>
      <c r="D233" s="162"/>
      <c r="E233" s="163"/>
      <c r="F233" s="234"/>
      <c r="G233" s="234"/>
      <c r="H233" s="234"/>
      <c r="I233" s="234"/>
      <c r="J233" s="234"/>
      <c r="K233" s="234"/>
      <c r="L233" s="234"/>
      <c r="M233" s="234"/>
      <c r="N233" s="234"/>
      <c r="O233" s="234"/>
      <c r="P233" s="234"/>
      <c r="Q233" s="234"/>
      <c r="R233" s="234"/>
      <c r="S233" s="234"/>
      <c r="T233" s="165"/>
      <c r="U233" s="166"/>
      <c r="V233" s="167"/>
      <c r="W233" s="235"/>
      <c r="X233" s="235"/>
      <c r="Y233" s="170">
        <f t="shared" si="6"/>
        <v>0</v>
      </c>
      <c r="Z233" s="170"/>
      <c r="AA233" s="171"/>
    </row>
    <row r="234" spans="2:27" ht="12" customHeight="1">
      <c r="B234" s="161"/>
      <c r="C234" s="162"/>
      <c r="D234" s="162"/>
      <c r="E234" s="163"/>
      <c r="F234" s="234"/>
      <c r="G234" s="234"/>
      <c r="H234" s="234"/>
      <c r="I234" s="234"/>
      <c r="J234" s="234"/>
      <c r="K234" s="234"/>
      <c r="L234" s="234"/>
      <c r="M234" s="234"/>
      <c r="N234" s="234"/>
      <c r="O234" s="234"/>
      <c r="P234" s="234"/>
      <c r="Q234" s="234"/>
      <c r="R234" s="234"/>
      <c r="S234" s="234"/>
      <c r="T234" s="165"/>
      <c r="U234" s="166"/>
      <c r="V234" s="167"/>
      <c r="W234" s="235"/>
      <c r="X234" s="235"/>
      <c r="Y234" s="170">
        <f t="shared" si="6"/>
        <v>0</v>
      </c>
      <c r="Z234" s="170"/>
      <c r="AA234" s="171"/>
    </row>
    <row r="235" spans="2:27" ht="12" customHeight="1">
      <c r="B235" s="161"/>
      <c r="C235" s="162"/>
      <c r="D235" s="162"/>
      <c r="E235" s="163"/>
      <c r="F235" s="234"/>
      <c r="G235" s="234"/>
      <c r="H235" s="234"/>
      <c r="I235" s="234"/>
      <c r="J235" s="234"/>
      <c r="K235" s="234"/>
      <c r="L235" s="234"/>
      <c r="M235" s="234"/>
      <c r="N235" s="234"/>
      <c r="O235" s="234"/>
      <c r="P235" s="234"/>
      <c r="Q235" s="234"/>
      <c r="R235" s="234"/>
      <c r="S235" s="234"/>
      <c r="T235" s="165"/>
      <c r="U235" s="166"/>
      <c r="V235" s="167"/>
      <c r="W235" s="235"/>
      <c r="X235" s="235"/>
      <c r="Y235" s="170">
        <f t="shared" si="6"/>
        <v>0</v>
      </c>
      <c r="Z235" s="170"/>
      <c r="AA235" s="171"/>
    </row>
    <row r="236" spans="2:27" ht="12" customHeight="1">
      <c r="B236" s="161"/>
      <c r="C236" s="162"/>
      <c r="D236" s="162"/>
      <c r="E236" s="163"/>
      <c r="F236" s="234"/>
      <c r="G236" s="234"/>
      <c r="H236" s="234"/>
      <c r="I236" s="234"/>
      <c r="J236" s="234"/>
      <c r="K236" s="234"/>
      <c r="L236" s="234"/>
      <c r="M236" s="234"/>
      <c r="N236" s="234"/>
      <c r="O236" s="234"/>
      <c r="P236" s="234"/>
      <c r="Q236" s="234"/>
      <c r="R236" s="234"/>
      <c r="S236" s="234"/>
      <c r="T236" s="165"/>
      <c r="U236" s="166"/>
      <c r="V236" s="167"/>
      <c r="W236" s="235"/>
      <c r="X236" s="235"/>
      <c r="Y236" s="170">
        <f t="shared" si="6"/>
        <v>0</v>
      </c>
      <c r="Z236" s="170"/>
      <c r="AA236" s="171"/>
    </row>
    <row r="237" spans="2:27" ht="12" customHeight="1">
      <c r="B237" s="161"/>
      <c r="C237" s="162"/>
      <c r="D237" s="162"/>
      <c r="E237" s="163"/>
      <c r="F237" s="234"/>
      <c r="G237" s="234"/>
      <c r="H237" s="234"/>
      <c r="I237" s="234"/>
      <c r="J237" s="234"/>
      <c r="K237" s="234"/>
      <c r="L237" s="234"/>
      <c r="M237" s="234"/>
      <c r="N237" s="234"/>
      <c r="O237" s="234"/>
      <c r="P237" s="234"/>
      <c r="Q237" s="234"/>
      <c r="R237" s="234"/>
      <c r="S237" s="234"/>
      <c r="T237" s="165"/>
      <c r="U237" s="166"/>
      <c r="V237" s="167"/>
      <c r="W237" s="235"/>
      <c r="X237" s="235"/>
      <c r="Y237" s="170">
        <f t="shared" si="6"/>
        <v>0</v>
      </c>
      <c r="Z237" s="170"/>
      <c r="AA237" s="171"/>
    </row>
    <row r="238" spans="2:27" ht="12" customHeight="1">
      <c r="B238" s="161"/>
      <c r="C238" s="162"/>
      <c r="D238" s="162"/>
      <c r="E238" s="163"/>
      <c r="F238" s="234"/>
      <c r="G238" s="234"/>
      <c r="H238" s="234"/>
      <c r="I238" s="234"/>
      <c r="J238" s="234"/>
      <c r="K238" s="234"/>
      <c r="L238" s="234"/>
      <c r="M238" s="234"/>
      <c r="N238" s="234"/>
      <c r="O238" s="234"/>
      <c r="P238" s="234"/>
      <c r="Q238" s="234"/>
      <c r="R238" s="234"/>
      <c r="S238" s="234"/>
      <c r="T238" s="165"/>
      <c r="U238" s="166"/>
      <c r="V238" s="167"/>
      <c r="W238" s="235"/>
      <c r="X238" s="235"/>
      <c r="Y238" s="170">
        <f t="shared" si="6"/>
        <v>0</v>
      </c>
      <c r="Z238" s="170"/>
      <c r="AA238" s="171"/>
    </row>
    <row r="239" spans="2:27" ht="12" customHeight="1">
      <c r="B239" s="161"/>
      <c r="C239" s="162"/>
      <c r="D239" s="162"/>
      <c r="E239" s="163"/>
      <c r="F239" s="236"/>
      <c r="G239" s="236"/>
      <c r="H239" s="236"/>
      <c r="I239" s="236"/>
      <c r="J239" s="236"/>
      <c r="K239" s="236"/>
      <c r="L239" s="236"/>
      <c r="M239" s="236"/>
      <c r="N239" s="236"/>
      <c r="O239" s="236"/>
      <c r="P239" s="236"/>
      <c r="Q239" s="236"/>
      <c r="R239" s="236"/>
      <c r="S239" s="236"/>
      <c r="T239" s="165"/>
      <c r="U239" s="166"/>
      <c r="V239" s="167"/>
      <c r="W239" s="235"/>
      <c r="X239" s="235"/>
      <c r="Y239" s="237">
        <f t="shared" si="6"/>
        <v>0</v>
      </c>
      <c r="Z239" s="237"/>
      <c r="AA239" s="238"/>
    </row>
    <row r="240" spans="2:27" ht="12" customHeight="1" thickBot="1">
      <c r="B240" s="239"/>
      <c r="C240" s="240"/>
      <c r="D240" s="240"/>
      <c r="E240" s="241"/>
      <c r="F240" s="242"/>
      <c r="G240" s="242"/>
      <c r="H240" s="242"/>
      <c r="I240" s="242"/>
      <c r="J240" s="242"/>
      <c r="K240" s="242"/>
      <c r="L240" s="242"/>
      <c r="M240" s="242"/>
      <c r="N240" s="242"/>
      <c r="O240" s="242"/>
      <c r="P240" s="242"/>
      <c r="Q240" s="242"/>
      <c r="R240" s="242"/>
      <c r="S240" s="242"/>
      <c r="T240" s="243"/>
      <c r="U240" s="244"/>
      <c r="V240" s="245"/>
      <c r="W240" s="246"/>
      <c r="X240" s="246"/>
      <c r="Y240" s="247">
        <f t="shared" si="6"/>
        <v>0</v>
      </c>
      <c r="Z240" s="247"/>
      <c r="AA240" s="248"/>
    </row>
    <row r="241" spans="2:27" ht="12" customHeight="1"/>
    <row r="242" spans="2:27" ht="12" customHeight="1" thickBot="1"/>
    <row r="243" spans="2:27" ht="12" customHeight="1" thickBot="1">
      <c r="B243" s="12" t="s">
        <v>371</v>
      </c>
      <c r="C243" s="154" t="s">
        <v>364</v>
      </c>
      <c r="D243" s="155"/>
      <c r="E243" s="156"/>
      <c r="F243" s="157"/>
      <c r="G243" s="11" t="s">
        <v>361</v>
      </c>
      <c r="H243" s="156"/>
      <c r="I243" s="157"/>
      <c r="J243" s="154" t="s">
        <v>363</v>
      </c>
      <c r="K243" s="158"/>
      <c r="L243" s="159">
        <f>SUM(Y248:AA270)</f>
        <v>0</v>
      </c>
      <c r="M243" s="159"/>
      <c r="N243" s="160"/>
      <c r="O243" s="154" t="s">
        <v>362</v>
      </c>
      <c r="P243" s="158"/>
      <c r="Q243" s="156"/>
      <c r="R243" s="157"/>
      <c r="S243" s="157"/>
      <c r="T243" s="157"/>
      <c r="U243" s="157"/>
      <c r="V243" s="157"/>
      <c r="W243" s="157"/>
      <c r="X243" s="195" t="s">
        <v>418</v>
      </c>
      <c r="Y243" s="195"/>
      <c r="Z243" s="196"/>
      <c r="AA243" s="10"/>
    </row>
    <row r="244" spans="2:27" ht="12" customHeight="1">
      <c r="B244" s="172" t="s">
        <v>334</v>
      </c>
      <c r="C244" s="173"/>
      <c r="D244" s="173"/>
      <c r="E244" s="249"/>
      <c r="F244" s="209" t="s">
        <v>469</v>
      </c>
      <c r="G244" s="210"/>
      <c r="H244" s="215"/>
      <c r="I244" s="216"/>
      <c r="J244" s="216"/>
      <c r="K244" s="216"/>
      <c r="L244" s="216"/>
      <c r="M244" s="216"/>
      <c r="N244" s="216"/>
      <c r="O244" s="216"/>
      <c r="P244" s="216"/>
      <c r="Q244" s="216"/>
      <c r="R244" s="216"/>
      <c r="S244" s="216"/>
      <c r="T244" s="216"/>
      <c r="U244" s="216"/>
      <c r="V244" s="216"/>
      <c r="W244" s="216"/>
      <c r="X244" s="216"/>
      <c r="Y244" s="216"/>
      <c r="Z244" s="216"/>
      <c r="AA244" s="217"/>
    </row>
    <row r="245" spans="2:27" ht="12" customHeight="1">
      <c r="B245" s="174"/>
      <c r="C245" s="175"/>
      <c r="D245" s="175"/>
      <c r="E245" s="250"/>
      <c r="F245" s="211"/>
      <c r="G245" s="212"/>
      <c r="H245" s="218"/>
      <c r="I245" s="219"/>
      <c r="J245" s="219"/>
      <c r="K245" s="219"/>
      <c r="L245" s="219"/>
      <c r="M245" s="219"/>
      <c r="N245" s="219"/>
      <c r="O245" s="219"/>
      <c r="P245" s="219"/>
      <c r="Q245" s="219"/>
      <c r="R245" s="219"/>
      <c r="S245" s="219"/>
      <c r="T245" s="219"/>
      <c r="U245" s="219"/>
      <c r="V245" s="219"/>
      <c r="W245" s="219"/>
      <c r="X245" s="219"/>
      <c r="Y245" s="219"/>
      <c r="Z245" s="219"/>
      <c r="AA245" s="220"/>
    </row>
    <row r="246" spans="2:27" ht="12" customHeight="1" thickBot="1">
      <c r="B246" s="177"/>
      <c r="C246" s="178"/>
      <c r="D246" s="178"/>
      <c r="E246" s="251"/>
      <c r="F246" s="213"/>
      <c r="G246" s="214"/>
      <c r="H246" s="221"/>
      <c r="I246" s="222"/>
      <c r="J246" s="222"/>
      <c r="K246" s="222"/>
      <c r="L246" s="222"/>
      <c r="M246" s="222"/>
      <c r="N246" s="222"/>
      <c r="O246" s="222"/>
      <c r="P246" s="222"/>
      <c r="Q246" s="222"/>
      <c r="R246" s="222"/>
      <c r="S246" s="222"/>
      <c r="T246" s="222"/>
      <c r="U246" s="222"/>
      <c r="V246" s="222"/>
      <c r="W246" s="222"/>
      <c r="X246" s="222"/>
      <c r="Y246" s="222"/>
      <c r="Z246" s="222"/>
      <c r="AA246" s="223"/>
    </row>
    <row r="247" spans="2:27" ht="12" customHeight="1" thickBot="1">
      <c r="B247" s="179" t="s">
        <v>335</v>
      </c>
      <c r="C247" s="180"/>
      <c r="D247" s="180"/>
      <c r="E247" s="180"/>
      <c r="F247" s="180" t="s">
        <v>336</v>
      </c>
      <c r="G247" s="180"/>
      <c r="H247" s="180"/>
      <c r="I247" s="180"/>
      <c r="J247" s="180"/>
      <c r="K247" s="180"/>
      <c r="L247" s="180"/>
      <c r="M247" s="180"/>
      <c r="N247" s="180"/>
      <c r="O247" s="180"/>
      <c r="P247" s="180"/>
      <c r="Q247" s="180"/>
      <c r="R247" s="180"/>
      <c r="S247" s="180"/>
      <c r="T247" s="180" t="s">
        <v>337</v>
      </c>
      <c r="U247" s="180"/>
      <c r="V247" s="180"/>
      <c r="W247" s="180" t="s">
        <v>338</v>
      </c>
      <c r="X247" s="180"/>
      <c r="Y247" s="180" t="s">
        <v>339</v>
      </c>
      <c r="Z247" s="180"/>
      <c r="AA247" s="192"/>
    </row>
    <row r="248" spans="2:27" ht="12" customHeight="1">
      <c r="B248" s="181"/>
      <c r="C248" s="182"/>
      <c r="D248" s="182"/>
      <c r="E248" s="183"/>
      <c r="F248" s="255"/>
      <c r="G248" s="255"/>
      <c r="H248" s="255"/>
      <c r="I248" s="255"/>
      <c r="J248" s="255"/>
      <c r="K248" s="255"/>
      <c r="L248" s="255"/>
      <c r="M248" s="255"/>
      <c r="N248" s="255"/>
      <c r="O248" s="255"/>
      <c r="P248" s="255"/>
      <c r="Q248" s="255"/>
      <c r="R248" s="255"/>
      <c r="S248" s="255"/>
      <c r="T248" s="256"/>
      <c r="U248" s="256"/>
      <c r="V248" s="256"/>
      <c r="W248" s="235"/>
      <c r="X248" s="235"/>
      <c r="Y248" s="190">
        <f t="shared" ref="Y248:Y270" si="7">T248*W248</f>
        <v>0</v>
      </c>
      <c r="Z248" s="190"/>
      <c r="AA248" s="191"/>
    </row>
    <row r="249" spans="2:27" ht="12" customHeight="1">
      <c r="B249" s="161"/>
      <c r="C249" s="162"/>
      <c r="D249" s="162"/>
      <c r="E249" s="163"/>
      <c r="F249" s="234"/>
      <c r="G249" s="234"/>
      <c r="H249" s="234"/>
      <c r="I249" s="234"/>
      <c r="J249" s="234"/>
      <c r="K249" s="234"/>
      <c r="L249" s="234"/>
      <c r="M249" s="234"/>
      <c r="N249" s="234"/>
      <c r="O249" s="234"/>
      <c r="P249" s="234"/>
      <c r="Q249" s="234"/>
      <c r="R249" s="234"/>
      <c r="S249" s="234"/>
      <c r="T249" s="256"/>
      <c r="U249" s="256"/>
      <c r="V249" s="256"/>
      <c r="W249" s="235"/>
      <c r="X249" s="235"/>
      <c r="Y249" s="170">
        <f t="shared" si="7"/>
        <v>0</v>
      </c>
      <c r="Z249" s="170"/>
      <c r="AA249" s="171"/>
    </row>
    <row r="250" spans="2:27" ht="12" customHeight="1">
      <c r="B250" s="161"/>
      <c r="C250" s="162"/>
      <c r="D250" s="162"/>
      <c r="E250" s="163"/>
      <c r="F250" s="234"/>
      <c r="G250" s="234"/>
      <c r="H250" s="234"/>
      <c r="I250" s="234"/>
      <c r="J250" s="234"/>
      <c r="K250" s="234"/>
      <c r="L250" s="234"/>
      <c r="M250" s="234"/>
      <c r="N250" s="234"/>
      <c r="O250" s="234"/>
      <c r="P250" s="234"/>
      <c r="Q250" s="234"/>
      <c r="R250" s="234"/>
      <c r="S250" s="234"/>
      <c r="T250" s="256"/>
      <c r="U250" s="256"/>
      <c r="V250" s="256"/>
      <c r="W250" s="235"/>
      <c r="X250" s="235"/>
      <c r="Y250" s="170">
        <f t="shared" si="7"/>
        <v>0</v>
      </c>
      <c r="Z250" s="170"/>
      <c r="AA250" s="171"/>
    </row>
    <row r="251" spans="2:27" ht="12" customHeight="1">
      <c r="B251" s="161"/>
      <c r="C251" s="162"/>
      <c r="D251" s="162"/>
      <c r="E251" s="163"/>
      <c r="F251" s="234"/>
      <c r="G251" s="234"/>
      <c r="H251" s="234"/>
      <c r="I251" s="234"/>
      <c r="J251" s="234"/>
      <c r="K251" s="234"/>
      <c r="L251" s="234"/>
      <c r="M251" s="234"/>
      <c r="N251" s="234"/>
      <c r="O251" s="234"/>
      <c r="P251" s="234"/>
      <c r="Q251" s="234"/>
      <c r="R251" s="234"/>
      <c r="S251" s="234"/>
      <c r="T251" s="256"/>
      <c r="U251" s="256"/>
      <c r="V251" s="256"/>
      <c r="W251" s="235"/>
      <c r="X251" s="235"/>
      <c r="Y251" s="170">
        <f t="shared" si="7"/>
        <v>0</v>
      </c>
      <c r="Z251" s="170"/>
      <c r="AA251" s="171"/>
    </row>
    <row r="252" spans="2:27" ht="12" customHeight="1">
      <c r="B252" s="161"/>
      <c r="C252" s="162"/>
      <c r="D252" s="162"/>
      <c r="E252" s="163"/>
      <c r="F252" s="234"/>
      <c r="G252" s="234"/>
      <c r="H252" s="234"/>
      <c r="I252" s="234"/>
      <c r="J252" s="234"/>
      <c r="K252" s="234"/>
      <c r="L252" s="234"/>
      <c r="M252" s="234"/>
      <c r="N252" s="234"/>
      <c r="O252" s="234"/>
      <c r="P252" s="234"/>
      <c r="Q252" s="234"/>
      <c r="R252" s="234"/>
      <c r="S252" s="234"/>
      <c r="T252" s="256"/>
      <c r="U252" s="256"/>
      <c r="V252" s="256"/>
      <c r="W252" s="235"/>
      <c r="X252" s="235"/>
      <c r="Y252" s="170">
        <f t="shared" si="7"/>
        <v>0</v>
      </c>
      <c r="Z252" s="170"/>
      <c r="AA252" s="171"/>
    </row>
    <row r="253" spans="2:27" ht="12" customHeight="1">
      <c r="B253" s="161"/>
      <c r="C253" s="162"/>
      <c r="D253" s="162"/>
      <c r="E253" s="163"/>
      <c r="F253" s="234"/>
      <c r="G253" s="234"/>
      <c r="H253" s="234"/>
      <c r="I253" s="234"/>
      <c r="J253" s="234"/>
      <c r="K253" s="234"/>
      <c r="L253" s="234"/>
      <c r="M253" s="234"/>
      <c r="N253" s="234"/>
      <c r="O253" s="234"/>
      <c r="P253" s="234"/>
      <c r="Q253" s="234"/>
      <c r="R253" s="234"/>
      <c r="S253" s="234"/>
      <c r="T253" s="256"/>
      <c r="U253" s="256"/>
      <c r="V253" s="256"/>
      <c r="W253" s="235"/>
      <c r="X253" s="235"/>
      <c r="Y253" s="170">
        <f t="shared" si="7"/>
        <v>0</v>
      </c>
      <c r="Z253" s="170"/>
      <c r="AA253" s="171"/>
    </row>
    <row r="254" spans="2:27" ht="12" customHeight="1">
      <c r="B254" s="161"/>
      <c r="C254" s="162"/>
      <c r="D254" s="162"/>
      <c r="E254" s="163"/>
      <c r="F254" s="234"/>
      <c r="G254" s="234"/>
      <c r="H254" s="234"/>
      <c r="I254" s="234"/>
      <c r="J254" s="234"/>
      <c r="K254" s="234"/>
      <c r="L254" s="234"/>
      <c r="M254" s="234"/>
      <c r="N254" s="234"/>
      <c r="O254" s="234"/>
      <c r="P254" s="234"/>
      <c r="Q254" s="234"/>
      <c r="R254" s="234"/>
      <c r="S254" s="234"/>
      <c r="T254" s="256"/>
      <c r="U254" s="256"/>
      <c r="V254" s="256"/>
      <c r="W254" s="235"/>
      <c r="X254" s="235"/>
      <c r="Y254" s="170">
        <f t="shared" si="7"/>
        <v>0</v>
      </c>
      <c r="Z254" s="170"/>
      <c r="AA254" s="171"/>
    </row>
    <row r="255" spans="2:27" ht="12" customHeight="1">
      <c r="B255" s="161"/>
      <c r="C255" s="162"/>
      <c r="D255" s="162"/>
      <c r="E255" s="163"/>
      <c r="F255" s="234"/>
      <c r="G255" s="234"/>
      <c r="H255" s="234"/>
      <c r="I255" s="234"/>
      <c r="J255" s="234"/>
      <c r="K255" s="234"/>
      <c r="L255" s="234"/>
      <c r="M255" s="234"/>
      <c r="N255" s="234"/>
      <c r="O255" s="234"/>
      <c r="P255" s="234"/>
      <c r="Q255" s="234"/>
      <c r="R255" s="234"/>
      <c r="S255" s="234"/>
      <c r="T255" s="256"/>
      <c r="U255" s="256"/>
      <c r="V255" s="256"/>
      <c r="W255" s="235"/>
      <c r="X255" s="235"/>
      <c r="Y255" s="170">
        <f t="shared" si="7"/>
        <v>0</v>
      </c>
      <c r="Z255" s="170"/>
      <c r="AA255" s="171"/>
    </row>
    <row r="256" spans="2:27" ht="12" customHeight="1">
      <c r="B256" s="161"/>
      <c r="C256" s="162"/>
      <c r="D256" s="162"/>
      <c r="E256" s="163"/>
      <c r="F256" s="234"/>
      <c r="G256" s="234"/>
      <c r="H256" s="234"/>
      <c r="I256" s="234"/>
      <c r="J256" s="234"/>
      <c r="K256" s="234"/>
      <c r="L256" s="234"/>
      <c r="M256" s="234"/>
      <c r="N256" s="234"/>
      <c r="O256" s="234"/>
      <c r="P256" s="234"/>
      <c r="Q256" s="234"/>
      <c r="R256" s="234"/>
      <c r="S256" s="234"/>
      <c r="T256" s="165"/>
      <c r="U256" s="166"/>
      <c r="V256" s="167"/>
      <c r="W256" s="235"/>
      <c r="X256" s="235"/>
      <c r="Y256" s="170">
        <f t="shared" si="7"/>
        <v>0</v>
      </c>
      <c r="Z256" s="170"/>
      <c r="AA256" s="171"/>
    </row>
    <row r="257" spans="2:27" ht="12" customHeight="1">
      <c r="B257" s="161"/>
      <c r="C257" s="162"/>
      <c r="D257" s="162"/>
      <c r="E257" s="163"/>
      <c r="F257" s="234"/>
      <c r="G257" s="234"/>
      <c r="H257" s="234"/>
      <c r="I257" s="234"/>
      <c r="J257" s="234"/>
      <c r="K257" s="234"/>
      <c r="L257" s="234"/>
      <c r="M257" s="234"/>
      <c r="N257" s="234"/>
      <c r="O257" s="234"/>
      <c r="P257" s="234"/>
      <c r="Q257" s="234"/>
      <c r="R257" s="234"/>
      <c r="S257" s="234"/>
      <c r="T257" s="165"/>
      <c r="U257" s="166"/>
      <c r="V257" s="167"/>
      <c r="W257" s="235"/>
      <c r="X257" s="235"/>
      <c r="Y257" s="170">
        <f t="shared" si="7"/>
        <v>0</v>
      </c>
      <c r="Z257" s="170"/>
      <c r="AA257" s="171"/>
    </row>
    <row r="258" spans="2:27" ht="12" customHeight="1">
      <c r="B258" s="161"/>
      <c r="C258" s="162"/>
      <c r="D258" s="162"/>
      <c r="E258" s="163"/>
      <c r="F258" s="234"/>
      <c r="G258" s="234"/>
      <c r="H258" s="234"/>
      <c r="I258" s="234"/>
      <c r="J258" s="234"/>
      <c r="K258" s="234"/>
      <c r="L258" s="234"/>
      <c r="M258" s="234"/>
      <c r="N258" s="234"/>
      <c r="O258" s="234"/>
      <c r="P258" s="234"/>
      <c r="Q258" s="234"/>
      <c r="R258" s="234"/>
      <c r="S258" s="234"/>
      <c r="T258" s="165"/>
      <c r="U258" s="166"/>
      <c r="V258" s="167"/>
      <c r="W258" s="235"/>
      <c r="X258" s="235"/>
      <c r="Y258" s="170">
        <f t="shared" si="7"/>
        <v>0</v>
      </c>
      <c r="Z258" s="170"/>
      <c r="AA258" s="171"/>
    </row>
    <row r="259" spans="2:27" ht="12" customHeight="1">
      <c r="B259" s="161"/>
      <c r="C259" s="162"/>
      <c r="D259" s="162"/>
      <c r="E259" s="163"/>
      <c r="F259" s="234"/>
      <c r="G259" s="234"/>
      <c r="H259" s="234"/>
      <c r="I259" s="234"/>
      <c r="J259" s="234"/>
      <c r="K259" s="234"/>
      <c r="L259" s="234"/>
      <c r="M259" s="234"/>
      <c r="N259" s="234"/>
      <c r="O259" s="234"/>
      <c r="P259" s="234"/>
      <c r="Q259" s="234"/>
      <c r="R259" s="234"/>
      <c r="S259" s="234"/>
      <c r="T259" s="165"/>
      <c r="U259" s="166"/>
      <c r="V259" s="167"/>
      <c r="W259" s="235"/>
      <c r="X259" s="235"/>
      <c r="Y259" s="170">
        <f t="shared" si="7"/>
        <v>0</v>
      </c>
      <c r="Z259" s="170"/>
      <c r="AA259" s="171"/>
    </row>
    <row r="260" spans="2:27" ht="12" customHeight="1">
      <c r="B260" s="161"/>
      <c r="C260" s="162"/>
      <c r="D260" s="162"/>
      <c r="E260" s="163"/>
      <c r="F260" s="234"/>
      <c r="G260" s="234"/>
      <c r="H260" s="234"/>
      <c r="I260" s="234"/>
      <c r="J260" s="234"/>
      <c r="K260" s="234"/>
      <c r="L260" s="234"/>
      <c r="M260" s="234"/>
      <c r="N260" s="234"/>
      <c r="O260" s="234"/>
      <c r="P260" s="234"/>
      <c r="Q260" s="234"/>
      <c r="R260" s="234"/>
      <c r="S260" s="234"/>
      <c r="T260" s="165"/>
      <c r="U260" s="166"/>
      <c r="V260" s="167"/>
      <c r="W260" s="235"/>
      <c r="X260" s="235"/>
      <c r="Y260" s="170">
        <f t="shared" si="7"/>
        <v>0</v>
      </c>
      <c r="Z260" s="170"/>
      <c r="AA260" s="171"/>
    </row>
    <row r="261" spans="2:27" ht="12" customHeight="1">
      <c r="B261" s="161"/>
      <c r="C261" s="162"/>
      <c r="D261" s="162"/>
      <c r="E261" s="163"/>
      <c r="F261" s="234"/>
      <c r="G261" s="234"/>
      <c r="H261" s="234"/>
      <c r="I261" s="234"/>
      <c r="J261" s="234"/>
      <c r="K261" s="234"/>
      <c r="L261" s="234"/>
      <c r="M261" s="234"/>
      <c r="N261" s="234"/>
      <c r="O261" s="234"/>
      <c r="P261" s="234"/>
      <c r="Q261" s="234"/>
      <c r="R261" s="234"/>
      <c r="S261" s="234"/>
      <c r="T261" s="165"/>
      <c r="U261" s="166"/>
      <c r="V261" s="167"/>
      <c r="W261" s="235"/>
      <c r="X261" s="235"/>
      <c r="Y261" s="170">
        <f t="shared" si="7"/>
        <v>0</v>
      </c>
      <c r="Z261" s="170"/>
      <c r="AA261" s="171"/>
    </row>
    <row r="262" spans="2:27" ht="12" customHeight="1">
      <c r="B262" s="161"/>
      <c r="C262" s="162"/>
      <c r="D262" s="162"/>
      <c r="E262" s="163"/>
      <c r="F262" s="234"/>
      <c r="G262" s="234"/>
      <c r="H262" s="234"/>
      <c r="I262" s="234"/>
      <c r="J262" s="234"/>
      <c r="K262" s="234"/>
      <c r="L262" s="234"/>
      <c r="M262" s="234"/>
      <c r="N262" s="234"/>
      <c r="O262" s="234"/>
      <c r="P262" s="234"/>
      <c r="Q262" s="234"/>
      <c r="R262" s="234"/>
      <c r="S262" s="234"/>
      <c r="T262" s="165"/>
      <c r="U262" s="166"/>
      <c r="V262" s="167"/>
      <c r="W262" s="235"/>
      <c r="X262" s="235"/>
      <c r="Y262" s="170">
        <f t="shared" si="7"/>
        <v>0</v>
      </c>
      <c r="Z262" s="170"/>
      <c r="AA262" s="171"/>
    </row>
    <row r="263" spans="2:27" ht="12" customHeight="1">
      <c r="B263" s="161"/>
      <c r="C263" s="162"/>
      <c r="D263" s="162"/>
      <c r="E263" s="163"/>
      <c r="F263" s="234"/>
      <c r="G263" s="234"/>
      <c r="H263" s="234"/>
      <c r="I263" s="234"/>
      <c r="J263" s="234"/>
      <c r="K263" s="234"/>
      <c r="L263" s="234"/>
      <c r="M263" s="234"/>
      <c r="N263" s="234"/>
      <c r="O263" s="234"/>
      <c r="P263" s="234"/>
      <c r="Q263" s="234"/>
      <c r="R263" s="234"/>
      <c r="S263" s="234"/>
      <c r="T263" s="165"/>
      <c r="U263" s="166"/>
      <c r="V263" s="167"/>
      <c r="W263" s="235"/>
      <c r="X263" s="235"/>
      <c r="Y263" s="170">
        <f t="shared" si="7"/>
        <v>0</v>
      </c>
      <c r="Z263" s="170"/>
      <c r="AA263" s="171"/>
    </row>
    <row r="264" spans="2:27" ht="12" customHeight="1">
      <c r="B264" s="161"/>
      <c r="C264" s="162"/>
      <c r="D264" s="162"/>
      <c r="E264" s="163"/>
      <c r="F264" s="234"/>
      <c r="G264" s="234"/>
      <c r="H264" s="234"/>
      <c r="I264" s="234"/>
      <c r="J264" s="234"/>
      <c r="K264" s="234"/>
      <c r="L264" s="234"/>
      <c r="M264" s="234"/>
      <c r="N264" s="234"/>
      <c r="O264" s="234"/>
      <c r="P264" s="234"/>
      <c r="Q264" s="234"/>
      <c r="R264" s="234"/>
      <c r="S264" s="234"/>
      <c r="T264" s="165"/>
      <c r="U264" s="166"/>
      <c r="V264" s="167"/>
      <c r="W264" s="235"/>
      <c r="X264" s="235"/>
      <c r="Y264" s="170">
        <f t="shared" si="7"/>
        <v>0</v>
      </c>
      <c r="Z264" s="170"/>
      <c r="AA264" s="171"/>
    </row>
    <row r="265" spans="2:27" ht="12" customHeight="1">
      <c r="B265" s="161"/>
      <c r="C265" s="162"/>
      <c r="D265" s="162"/>
      <c r="E265" s="163"/>
      <c r="F265" s="234"/>
      <c r="G265" s="234"/>
      <c r="H265" s="234"/>
      <c r="I265" s="234"/>
      <c r="J265" s="234"/>
      <c r="K265" s="234"/>
      <c r="L265" s="234"/>
      <c r="M265" s="234"/>
      <c r="N265" s="234"/>
      <c r="O265" s="234"/>
      <c r="P265" s="234"/>
      <c r="Q265" s="234"/>
      <c r="R265" s="234"/>
      <c r="S265" s="234"/>
      <c r="T265" s="165"/>
      <c r="U265" s="166"/>
      <c r="V265" s="167"/>
      <c r="W265" s="235"/>
      <c r="X265" s="235"/>
      <c r="Y265" s="170">
        <f t="shared" si="7"/>
        <v>0</v>
      </c>
      <c r="Z265" s="170"/>
      <c r="AA265" s="171"/>
    </row>
    <row r="266" spans="2:27" ht="12" customHeight="1">
      <c r="B266" s="161"/>
      <c r="C266" s="162"/>
      <c r="D266" s="162"/>
      <c r="E266" s="163"/>
      <c r="F266" s="234"/>
      <c r="G266" s="234"/>
      <c r="H266" s="234"/>
      <c r="I266" s="234"/>
      <c r="J266" s="234"/>
      <c r="K266" s="234"/>
      <c r="L266" s="234"/>
      <c r="M266" s="234"/>
      <c r="N266" s="234"/>
      <c r="O266" s="234"/>
      <c r="P266" s="234"/>
      <c r="Q266" s="234"/>
      <c r="R266" s="234"/>
      <c r="S266" s="234"/>
      <c r="T266" s="165"/>
      <c r="U266" s="166"/>
      <c r="V266" s="167"/>
      <c r="W266" s="235"/>
      <c r="X266" s="235"/>
      <c r="Y266" s="170">
        <f t="shared" si="7"/>
        <v>0</v>
      </c>
      <c r="Z266" s="170"/>
      <c r="AA266" s="171"/>
    </row>
    <row r="267" spans="2:27" ht="12" customHeight="1">
      <c r="B267" s="161"/>
      <c r="C267" s="162"/>
      <c r="D267" s="162"/>
      <c r="E267" s="163"/>
      <c r="F267" s="234"/>
      <c r="G267" s="234"/>
      <c r="H267" s="234"/>
      <c r="I267" s="234"/>
      <c r="J267" s="234"/>
      <c r="K267" s="234"/>
      <c r="L267" s="234"/>
      <c r="M267" s="234"/>
      <c r="N267" s="234"/>
      <c r="O267" s="234"/>
      <c r="P267" s="234"/>
      <c r="Q267" s="234"/>
      <c r="R267" s="234"/>
      <c r="S267" s="234"/>
      <c r="T267" s="165"/>
      <c r="U267" s="166"/>
      <c r="V267" s="167"/>
      <c r="W267" s="235"/>
      <c r="X267" s="235"/>
      <c r="Y267" s="170">
        <f t="shared" si="7"/>
        <v>0</v>
      </c>
      <c r="Z267" s="170"/>
      <c r="AA267" s="171"/>
    </row>
    <row r="268" spans="2:27" ht="12" customHeight="1">
      <c r="B268" s="161"/>
      <c r="C268" s="162"/>
      <c r="D268" s="162"/>
      <c r="E268" s="163"/>
      <c r="F268" s="234"/>
      <c r="G268" s="234"/>
      <c r="H268" s="234"/>
      <c r="I268" s="234"/>
      <c r="J268" s="234"/>
      <c r="K268" s="234"/>
      <c r="L268" s="234"/>
      <c r="M268" s="234"/>
      <c r="N268" s="234"/>
      <c r="O268" s="234"/>
      <c r="P268" s="234"/>
      <c r="Q268" s="234"/>
      <c r="R268" s="234"/>
      <c r="S268" s="234"/>
      <c r="T268" s="165"/>
      <c r="U268" s="166"/>
      <c r="V268" s="167"/>
      <c r="W268" s="235"/>
      <c r="X268" s="235"/>
      <c r="Y268" s="170">
        <f t="shared" si="7"/>
        <v>0</v>
      </c>
      <c r="Z268" s="170"/>
      <c r="AA268" s="171"/>
    </row>
    <row r="269" spans="2:27" ht="12" customHeight="1">
      <c r="B269" s="161"/>
      <c r="C269" s="162"/>
      <c r="D269" s="162"/>
      <c r="E269" s="163"/>
      <c r="F269" s="236"/>
      <c r="G269" s="236"/>
      <c r="H269" s="236"/>
      <c r="I269" s="236"/>
      <c r="J269" s="236"/>
      <c r="K269" s="236"/>
      <c r="L269" s="236"/>
      <c r="M269" s="236"/>
      <c r="N269" s="236"/>
      <c r="O269" s="236"/>
      <c r="P269" s="236"/>
      <c r="Q269" s="236"/>
      <c r="R269" s="236"/>
      <c r="S269" s="236"/>
      <c r="T269" s="165"/>
      <c r="U269" s="166"/>
      <c r="V269" s="167"/>
      <c r="W269" s="235"/>
      <c r="X269" s="235"/>
      <c r="Y269" s="237">
        <f t="shared" si="7"/>
        <v>0</v>
      </c>
      <c r="Z269" s="237"/>
      <c r="AA269" s="238"/>
    </row>
    <row r="270" spans="2:27" ht="12" customHeight="1" thickBot="1">
      <c r="B270" s="239"/>
      <c r="C270" s="240"/>
      <c r="D270" s="240"/>
      <c r="E270" s="241"/>
      <c r="F270" s="242"/>
      <c r="G270" s="242"/>
      <c r="H270" s="242"/>
      <c r="I270" s="242"/>
      <c r="J270" s="242"/>
      <c r="K270" s="242"/>
      <c r="L270" s="242"/>
      <c r="M270" s="242"/>
      <c r="N270" s="242"/>
      <c r="O270" s="242"/>
      <c r="P270" s="242"/>
      <c r="Q270" s="242"/>
      <c r="R270" s="242"/>
      <c r="S270" s="242"/>
      <c r="T270" s="243"/>
      <c r="U270" s="244"/>
      <c r="V270" s="245"/>
      <c r="W270" s="246"/>
      <c r="X270" s="246"/>
      <c r="Y270" s="247">
        <f t="shared" si="7"/>
        <v>0</v>
      </c>
      <c r="Z270" s="247"/>
      <c r="AA270" s="248"/>
    </row>
    <row r="271" spans="2:27" ht="12" customHeight="1" thickBot="1"/>
    <row r="272" spans="2:27" ht="12" customHeight="1" thickBot="1">
      <c r="B272" s="12" t="s">
        <v>372</v>
      </c>
      <c r="C272" s="154" t="s">
        <v>364</v>
      </c>
      <c r="D272" s="155"/>
      <c r="E272" s="156"/>
      <c r="F272" s="157"/>
      <c r="G272" s="11" t="s">
        <v>361</v>
      </c>
      <c r="H272" s="156"/>
      <c r="I272" s="157"/>
      <c r="J272" s="154" t="s">
        <v>363</v>
      </c>
      <c r="K272" s="158"/>
      <c r="L272" s="159">
        <f>SUM(Y277:AA299)</f>
        <v>0</v>
      </c>
      <c r="M272" s="159"/>
      <c r="N272" s="160"/>
      <c r="O272" s="154" t="s">
        <v>362</v>
      </c>
      <c r="P272" s="158"/>
      <c r="Q272" s="156"/>
      <c r="R272" s="157"/>
      <c r="S272" s="157"/>
      <c r="T272" s="157"/>
      <c r="U272" s="157"/>
      <c r="V272" s="157"/>
      <c r="W272" s="157"/>
      <c r="X272" s="195" t="s">
        <v>418</v>
      </c>
      <c r="Y272" s="195"/>
      <c r="Z272" s="196"/>
      <c r="AA272" s="10"/>
    </row>
    <row r="273" spans="2:27" ht="12" customHeight="1">
      <c r="B273" s="172" t="s">
        <v>334</v>
      </c>
      <c r="C273" s="173"/>
      <c r="D273" s="173"/>
      <c r="E273" s="249"/>
      <c r="F273" s="209" t="s">
        <v>469</v>
      </c>
      <c r="G273" s="210"/>
      <c r="H273" s="215"/>
      <c r="I273" s="216"/>
      <c r="J273" s="216"/>
      <c r="K273" s="216"/>
      <c r="L273" s="216"/>
      <c r="M273" s="216"/>
      <c r="N273" s="216"/>
      <c r="O273" s="216"/>
      <c r="P273" s="216"/>
      <c r="Q273" s="216"/>
      <c r="R273" s="216"/>
      <c r="S273" s="216"/>
      <c r="T273" s="216"/>
      <c r="U273" s="216"/>
      <c r="V273" s="216"/>
      <c r="W273" s="216"/>
      <c r="X273" s="216"/>
      <c r="Y273" s="216"/>
      <c r="Z273" s="216"/>
      <c r="AA273" s="217"/>
    </row>
    <row r="274" spans="2:27" ht="12" customHeight="1">
      <c r="B274" s="174"/>
      <c r="C274" s="175"/>
      <c r="D274" s="175"/>
      <c r="E274" s="250"/>
      <c r="F274" s="211"/>
      <c r="G274" s="212"/>
      <c r="H274" s="218"/>
      <c r="I274" s="219"/>
      <c r="J274" s="219"/>
      <c r="K274" s="219"/>
      <c r="L274" s="219"/>
      <c r="M274" s="219"/>
      <c r="N274" s="219"/>
      <c r="O274" s="219"/>
      <c r="P274" s="219"/>
      <c r="Q274" s="219"/>
      <c r="R274" s="219"/>
      <c r="S274" s="219"/>
      <c r="T274" s="219"/>
      <c r="U274" s="219"/>
      <c r="V274" s="219"/>
      <c r="W274" s="219"/>
      <c r="X274" s="219"/>
      <c r="Y274" s="219"/>
      <c r="Z274" s="219"/>
      <c r="AA274" s="220"/>
    </row>
    <row r="275" spans="2:27" ht="12" customHeight="1" thickBot="1">
      <c r="B275" s="177"/>
      <c r="C275" s="178"/>
      <c r="D275" s="178"/>
      <c r="E275" s="251"/>
      <c r="F275" s="213"/>
      <c r="G275" s="214"/>
      <c r="H275" s="221"/>
      <c r="I275" s="222"/>
      <c r="J275" s="222"/>
      <c r="K275" s="222"/>
      <c r="L275" s="222"/>
      <c r="M275" s="222"/>
      <c r="N275" s="222"/>
      <c r="O275" s="222"/>
      <c r="P275" s="222"/>
      <c r="Q275" s="222"/>
      <c r="R275" s="222"/>
      <c r="S275" s="222"/>
      <c r="T275" s="222"/>
      <c r="U275" s="222"/>
      <c r="V275" s="222"/>
      <c r="W275" s="222"/>
      <c r="X275" s="222"/>
      <c r="Y275" s="222"/>
      <c r="Z275" s="222"/>
      <c r="AA275" s="223"/>
    </row>
    <row r="276" spans="2:27" ht="12" customHeight="1" thickBot="1">
      <c r="B276" s="179" t="s">
        <v>335</v>
      </c>
      <c r="C276" s="180"/>
      <c r="D276" s="180"/>
      <c r="E276" s="180"/>
      <c r="F276" s="180" t="s">
        <v>336</v>
      </c>
      <c r="G276" s="180"/>
      <c r="H276" s="180"/>
      <c r="I276" s="180"/>
      <c r="J276" s="180"/>
      <c r="K276" s="180"/>
      <c r="L276" s="180"/>
      <c r="M276" s="180"/>
      <c r="N276" s="180"/>
      <c r="O276" s="180"/>
      <c r="P276" s="180"/>
      <c r="Q276" s="180"/>
      <c r="R276" s="180"/>
      <c r="S276" s="180"/>
      <c r="T276" s="180" t="s">
        <v>337</v>
      </c>
      <c r="U276" s="180"/>
      <c r="V276" s="180"/>
      <c r="W276" s="180" t="s">
        <v>338</v>
      </c>
      <c r="X276" s="180"/>
      <c r="Y276" s="180" t="s">
        <v>339</v>
      </c>
      <c r="Z276" s="180"/>
      <c r="AA276" s="192"/>
    </row>
    <row r="277" spans="2:27" ht="12" customHeight="1">
      <c r="B277" s="181"/>
      <c r="C277" s="182"/>
      <c r="D277" s="182"/>
      <c r="E277" s="183"/>
      <c r="F277" s="255"/>
      <c r="G277" s="255"/>
      <c r="H277" s="255"/>
      <c r="I277" s="255"/>
      <c r="J277" s="255"/>
      <c r="K277" s="255"/>
      <c r="L277" s="255"/>
      <c r="M277" s="255"/>
      <c r="N277" s="255"/>
      <c r="O277" s="255"/>
      <c r="P277" s="255"/>
      <c r="Q277" s="255"/>
      <c r="R277" s="255"/>
      <c r="S277" s="255"/>
      <c r="T277" s="256"/>
      <c r="U277" s="256"/>
      <c r="V277" s="256"/>
      <c r="W277" s="235"/>
      <c r="X277" s="235"/>
      <c r="Y277" s="190">
        <f t="shared" ref="Y277:Y299" si="8">T277*W277</f>
        <v>0</v>
      </c>
      <c r="Z277" s="190"/>
      <c r="AA277" s="191"/>
    </row>
    <row r="278" spans="2:27" ht="12" customHeight="1">
      <c r="B278" s="161"/>
      <c r="C278" s="162"/>
      <c r="D278" s="162"/>
      <c r="E278" s="163"/>
      <c r="F278" s="234"/>
      <c r="G278" s="234"/>
      <c r="H278" s="234"/>
      <c r="I278" s="234"/>
      <c r="J278" s="234"/>
      <c r="K278" s="234"/>
      <c r="L278" s="234"/>
      <c r="M278" s="234"/>
      <c r="N278" s="234"/>
      <c r="O278" s="234"/>
      <c r="P278" s="234"/>
      <c r="Q278" s="234"/>
      <c r="R278" s="234"/>
      <c r="S278" s="234"/>
      <c r="T278" s="256"/>
      <c r="U278" s="256"/>
      <c r="V278" s="256"/>
      <c r="W278" s="235"/>
      <c r="X278" s="235"/>
      <c r="Y278" s="170">
        <f t="shared" si="8"/>
        <v>0</v>
      </c>
      <c r="Z278" s="170"/>
      <c r="AA278" s="171"/>
    </row>
    <row r="279" spans="2:27" ht="12" customHeight="1">
      <c r="B279" s="161"/>
      <c r="C279" s="162"/>
      <c r="D279" s="162"/>
      <c r="E279" s="163"/>
      <c r="F279" s="234"/>
      <c r="G279" s="234"/>
      <c r="H279" s="234"/>
      <c r="I279" s="234"/>
      <c r="J279" s="234"/>
      <c r="K279" s="234"/>
      <c r="L279" s="234"/>
      <c r="M279" s="234"/>
      <c r="N279" s="234"/>
      <c r="O279" s="234"/>
      <c r="P279" s="234"/>
      <c r="Q279" s="234"/>
      <c r="R279" s="234"/>
      <c r="S279" s="234"/>
      <c r="T279" s="256"/>
      <c r="U279" s="256"/>
      <c r="V279" s="256"/>
      <c r="W279" s="235"/>
      <c r="X279" s="235"/>
      <c r="Y279" s="170">
        <f t="shared" si="8"/>
        <v>0</v>
      </c>
      <c r="Z279" s="170"/>
      <c r="AA279" s="171"/>
    </row>
    <row r="280" spans="2:27" ht="12" customHeight="1">
      <c r="B280" s="161"/>
      <c r="C280" s="162"/>
      <c r="D280" s="162"/>
      <c r="E280" s="163"/>
      <c r="F280" s="234"/>
      <c r="G280" s="234"/>
      <c r="H280" s="234"/>
      <c r="I280" s="234"/>
      <c r="J280" s="234"/>
      <c r="K280" s="234"/>
      <c r="L280" s="234"/>
      <c r="M280" s="234"/>
      <c r="N280" s="234"/>
      <c r="O280" s="234"/>
      <c r="P280" s="234"/>
      <c r="Q280" s="234"/>
      <c r="R280" s="234"/>
      <c r="S280" s="234"/>
      <c r="T280" s="256"/>
      <c r="U280" s="256"/>
      <c r="V280" s="256"/>
      <c r="W280" s="235"/>
      <c r="X280" s="235"/>
      <c r="Y280" s="170">
        <f t="shared" si="8"/>
        <v>0</v>
      </c>
      <c r="Z280" s="170"/>
      <c r="AA280" s="171"/>
    </row>
    <row r="281" spans="2:27" ht="12" customHeight="1">
      <c r="B281" s="161"/>
      <c r="C281" s="162"/>
      <c r="D281" s="162"/>
      <c r="E281" s="163"/>
      <c r="F281" s="234"/>
      <c r="G281" s="234"/>
      <c r="H281" s="234"/>
      <c r="I281" s="234"/>
      <c r="J281" s="234"/>
      <c r="K281" s="234"/>
      <c r="L281" s="234"/>
      <c r="M281" s="234"/>
      <c r="N281" s="234"/>
      <c r="O281" s="234"/>
      <c r="P281" s="234"/>
      <c r="Q281" s="234"/>
      <c r="R281" s="234"/>
      <c r="S281" s="234"/>
      <c r="T281" s="256"/>
      <c r="U281" s="256"/>
      <c r="V281" s="256"/>
      <c r="W281" s="235"/>
      <c r="X281" s="235"/>
      <c r="Y281" s="170">
        <f t="shared" si="8"/>
        <v>0</v>
      </c>
      <c r="Z281" s="170"/>
      <c r="AA281" s="171"/>
    </row>
    <row r="282" spans="2:27" ht="12" customHeight="1">
      <c r="B282" s="161"/>
      <c r="C282" s="162"/>
      <c r="D282" s="162"/>
      <c r="E282" s="163"/>
      <c r="F282" s="234"/>
      <c r="G282" s="234"/>
      <c r="H282" s="234"/>
      <c r="I282" s="234"/>
      <c r="J282" s="234"/>
      <c r="K282" s="234"/>
      <c r="L282" s="234"/>
      <c r="M282" s="234"/>
      <c r="N282" s="234"/>
      <c r="O282" s="234"/>
      <c r="P282" s="234"/>
      <c r="Q282" s="234"/>
      <c r="R282" s="234"/>
      <c r="S282" s="234"/>
      <c r="T282" s="256"/>
      <c r="U282" s="256"/>
      <c r="V282" s="256"/>
      <c r="W282" s="235"/>
      <c r="X282" s="235"/>
      <c r="Y282" s="170">
        <f t="shared" si="8"/>
        <v>0</v>
      </c>
      <c r="Z282" s="170"/>
      <c r="AA282" s="171"/>
    </row>
    <row r="283" spans="2:27" ht="12" customHeight="1">
      <c r="B283" s="161"/>
      <c r="C283" s="162"/>
      <c r="D283" s="162"/>
      <c r="E283" s="163"/>
      <c r="F283" s="234"/>
      <c r="G283" s="234"/>
      <c r="H283" s="234"/>
      <c r="I283" s="234"/>
      <c r="J283" s="234"/>
      <c r="K283" s="234"/>
      <c r="L283" s="234"/>
      <c r="M283" s="234"/>
      <c r="N283" s="234"/>
      <c r="O283" s="234"/>
      <c r="P283" s="234"/>
      <c r="Q283" s="234"/>
      <c r="R283" s="234"/>
      <c r="S283" s="234"/>
      <c r="T283" s="256"/>
      <c r="U283" s="256"/>
      <c r="V283" s="256"/>
      <c r="W283" s="235"/>
      <c r="X283" s="235"/>
      <c r="Y283" s="170">
        <f t="shared" si="8"/>
        <v>0</v>
      </c>
      <c r="Z283" s="170"/>
      <c r="AA283" s="171"/>
    </row>
    <row r="284" spans="2:27" ht="12" customHeight="1">
      <c r="B284" s="161"/>
      <c r="C284" s="162"/>
      <c r="D284" s="162"/>
      <c r="E284" s="163"/>
      <c r="F284" s="234"/>
      <c r="G284" s="234"/>
      <c r="H284" s="234"/>
      <c r="I284" s="234"/>
      <c r="J284" s="234"/>
      <c r="K284" s="234"/>
      <c r="L284" s="234"/>
      <c r="M284" s="234"/>
      <c r="N284" s="234"/>
      <c r="O284" s="234"/>
      <c r="P284" s="234"/>
      <c r="Q284" s="234"/>
      <c r="R284" s="234"/>
      <c r="S284" s="234"/>
      <c r="T284" s="256"/>
      <c r="U284" s="256"/>
      <c r="V284" s="256"/>
      <c r="W284" s="235"/>
      <c r="X284" s="235"/>
      <c r="Y284" s="170">
        <f t="shared" si="8"/>
        <v>0</v>
      </c>
      <c r="Z284" s="170"/>
      <c r="AA284" s="171"/>
    </row>
    <row r="285" spans="2:27" ht="12" customHeight="1">
      <c r="B285" s="161"/>
      <c r="C285" s="162"/>
      <c r="D285" s="162"/>
      <c r="E285" s="163"/>
      <c r="F285" s="234"/>
      <c r="G285" s="234"/>
      <c r="H285" s="234"/>
      <c r="I285" s="234"/>
      <c r="J285" s="234"/>
      <c r="K285" s="234"/>
      <c r="L285" s="234"/>
      <c r="M285" s="234"/>
      <c r="N285" s="234"/>
      <c r="O285" s="234"/>
      <c r="P285" s="234"/>
      <c r="Q285" s="234"/>
      <c r="R285" s="234"/>
      <c r="S285" s="234"/>
      <c r="T285" s="165"/>
      <c r="U285" s="166"/>
      <c r="V285" s="167"/>
      <c r="W285" s="235"/>
      <c r="X285" s="235"/>
      <c r="Y285" s="170">
        <f t="shared" si="8"/>
        <v>0</v>
      </c>
      <c r="Z285" s="170"/>
      <c r="AA285" s="171"/>
    </row>
    <row r="286" spans="2:27" ht="12" customHeight="1">
      <c r="B286" s="161"/>
      <c r="C286" s="162"/>
      <c r="D286" s="162"/>
      <c r="E286" s="163"/>
      <c r="F286" s="234"/>
      <c r="G286" s="234"/>
      <c r="H286" s="234"/>
      <c r="I286" s="234"/>
      <c r="J286" s="234"/>
      <c r="K286" s="234"/>
      <c r="L286" s="234"/>
      <c r="M286" s="234"/>
      <c r="N286" s="234"/>
      <c r="O286" s="234"/>
      <c r="P286" s="234"/>
      <c r="Q286" s="234"/>
      <c r="R286" s="234"/>
      <c r="S286" s="234"/>
      <c r="T286" s="165"/>
      <c r="U286" s="166"/>
      <c r="V286" s="167"/>
      <c r="W286" s="235"/>
      <c r="X286" s="235"/>
      <c r="Y286" s="170">
        <f t="shared" si="8"/>
        <v>0</v>
      </c>
      <c r="Z286" s="170"/>
      <c r="AA286" s="171"/>
    </row>
    <row r="287" spans="2:27" ht="12" customHeight="1">
      <c r="B287" s="161"/>
      <c r="C287" s="162"/>
      <c r="D287" s="162"/>
      <c r="E287" s="163"/>
      <c r="F287" s="234"/>
      <c r="G287" s="234"/>
      <c r="H287" s="234"/>
      <c r="I287" s="234"/>
      <c r="J287" s="234"/>
      <c r="K287" s="234"/>
      <c r="L287" s="234"/>
      <c r="M287" s="234"/>
      <c r="N287" s="234"/>
      <c r="O287" s="234"/>
      <c r="P287" s="234"/>
      <c r="Q287" s="234"/>
      <c r="R287" s="234"/>
      <c r="S287" s="234"/>
      <c r="T287" s="165"/>
      <c r="U287" s="166"/>
      <c r="V287" s="167"/>
      <c r="W287" s="235"/>
      <c r="X287" s="235"/>
      <c r="Y287" s="170">
        <f t="shared" si="8"/>
        <v>0</v>
      </c>
      <c r="Z287" s="170"/>
      <c r="AA287" s="171"/>
    </row>
    <row r="288" spans="2:27" ht="12" customHeight="1">
      <c r="B288" s="161"/>
      <c r="C288" s="162"/>
      <c r="D288" s="162"/>
      <c r="E288" s="163"/>
      <c r="F288" s="234"/>
      <c r="G288" s="234"/>
      <c r="H288" s="234"/>
      <c r="I288" s="234"/>
      <c r="J288" s="234"/>
      <c r="K288" s="234"/>
      <c r="L288" s="234"/>
      <c r="M288" s="234"/>
      <c r="N288" s="234"/>
      <c r="O288" s="234"/>
      <c r="P288" s="234"/>
      <c r="Q288" s="234"/>
      <c r="R288" s="234"/>
      <c r="S288" s="234"/>
      <c r="T288" s="165"/>
      <c r="U288" s="166"/>
      <c r="V288" s="167"/>
      <c r="W288" s="235"/>
      <c r="X288" s="235"/>
      <c r="Y288" s="170">
        <f t="shared" si="8"/>
        <v>0</v>
      </c>
      <c r="Z288" s="170"/>
      <c r="AA288" s="171"/>
    </row>
    <row r="289" spans="2:27" ht="12" customHeight="1">
      <c r="B289" s="161"/>
      <c r="C289" s="162"/>
      <c r="D289" s="162"/>
      <c r="E289" s="163"/>
      <c r="F289" s="234"/>
      <c r="G289" s="234"/>
      <c r="H289" s="234"/>
      <c r="I289" s="234"/>
      <c r="J289" s="234"/>
      <c r="K289" s="234"/>
      <c r="L289" s="234"/>
      <c r="M289" s="234"/>
      <c r="N289" s="234"/>
      <c r="O289" s="234"/>
      <c r="P289" s="234"/>
      <c r="Q289" s="234"/>
      <c r="R289" s="234"/>
      <c r="S289" s="234"/>
      <c r="T289" s="165"/>
      <c r="U289" s="166"/>
      <c r="V289" s="167"/>
      <c r="W289" s="235"/>
      <c r="X289" s="235"/>
      <c r="Y289" s="170">
        <f t="shared" si="8"/>
        <v>0</v>
      </c>
      <c r="Z289" s="170"/>
      <c r="AA289" s="171"/>
    </row>
    <row r="290" spans="2:27" ht="12" customHeight="1">
      <c r="B290" s="161"/>
      <c r="C290" s="162"/>
      <c r="D290" s="162"/>
      <c r="E290" s="163"/>
      <c r="F290" s="234"/>
      <c r="G290" s="234"/>
      <c r="H290" s="234"/>
      <c r="I290" s="234"/>
      <c r="J290" s="234"/>
      <c r="K290" s="234"/>
      <c r="L290" s="234"/>
      <c r="M290" s="234"/>
      <c r="N290" s="234"/>
      <c r="O290" s="234"/>
      <c r="P290" s="234"/>
      <c r="Q290" s="234"/>
      <c r="R290" s="234"/>
      <c r="S290" s="234"/>
      <c r="T290" s="165"/>
      <c r="U290" s="166"/>
      <c r="V290" s="167"/>
      <c r="W290" s="235"/>
      <c r="X290" s="235"/>
      <c r="Y290" s="170">
        <f t="shared" si="8"/>
        <v>0</v>
      </c>
      <c r="Z290" s="170"/>
      <c r="AA290" s="171"/>
    </row>
    <row r="291" spans="2:27" ht="12" customHeight="1">
      <c r="B291" s="161"/>
      <c r="C291" s="162"/>
      <c r="D291" s="162"/>
      <c r="E291" s="163"/>
      <c r="F291" s="234"/>
      <c r="G291" s="234"/>
      <c r="H291" s="234"/>
      <c r="I291" s="234"/>
      <c r="J291" s="234"/>
      <c r="K291" s="234"/>
      <c r="L291" s="234"/>
      <c r="M291" s="234"/>
      <c r="N291" s="234"/>
      <c r="O291" s="234"/>
      <c r="P291" s="234"/>
      <c r="Q291" s="234"/>
      <c r="R291" s="234"/>
      <c r="S291" s="234"/>
      <c r="T291" s="165"/>
      <c r="U291" s="166"/>
      <c r="V291" s="167"/>
      <c r="W291" s="235"/>
      <c r="X291" s="235"/>
      <c r="Y291" s="170">
        <f t="shared" si="8"/>
        <v>0</v>
      </c>
      <c r="Z291" s="170"/>
      <c r="AA291" s="171"/>
    </row>
    <row r="292" spans="2:27" ht="12" customHeight="1">
      <c r="B292" s="161"/>
      <c r="C292" s="162"/>
      <c r="D292" s="162"/>
      <c r="E292" s="163"/>
      <c r="F292" s="234"/>
      <c r="G292" s="234"/>
      <c r="H292" s="234"/>
      <c r="I292" s="234"/>
      <c r="J292" s="234"/>
      <c r="K292" s="234"/>
      <c r="L292" s="234"/>
      <c r="M292" s="234"/>
      <c r="N292" s="234"/>
      <c r="O292" s="234"/>
      <c r="P292" s="234"/>
      <c r="Q292" s="234"/>
      <c r="R292" s="234"/>
      <c r="S292" s="234"/>
      <c r="T292" s="165"/>
      <c r="U292" s="166"/>
      <c r="V292" s="167"/>
      <c r="W292" s="235"/>
      <c r="X292" s="235"/>
      <c r="Y292" s="170">
        <f t="shared" si="8"/>
        <v>0</v>
      </c>
      <c r="Z292" s="170"/>
      <c r="AA292" s="171"/>
    </row>
    <row r="293" spans="2:27" ht="12" customHeight="1">
      <c r="B293" s="161"/>
      <c r="C293" s="162"/>
      <c r="D293" s="162"/>
      <c r="E293" s="163"/>
      <c r="F293" s="234"/>
      <c r="G293" s="234"/>
      <c r="H293" s="234"/>
      <c r="I293" s="234"/>
      <c r="J293" s="234"/>
      <c r="K293" s="234"/>
      <c r="L293" s="234"/>
      <c r="M293" s="234"/>
      <c r="N293" s="234"/>
      <c r="O293" s="234"/>
      <c r="P293" s="234"/>
      <c r="Q293" s="234"/>
      <c r="R293" s="234"/>
      <c r="S293" s="234"/>
      <c r="T293" s="165"/>
      <c r="U293" s="166"/>
      <c r="V293" s="167"/>
      <c r="W293" s="235"/>
      <c r="X293" s="235"/>
      <c r="Y293" s="170">
        <f t="shared" si="8"/>
        <v>0</v>
      </c>
      <c r="Z293" s="170"/>
      <c r="AA293" s="171"/>
    </row>
    <row r="294" spans="2:27" ht="12" customHeight="1">
      <c r="B294" s="161"/>
      <c r="C294" s="162"/>
      <c r="D294" s="162"/>
      <c r="E294" s="163"/>
      <c r="F294" s="234"/>
      <c r="G294" s="234"/>
      <c r="H294" s="234"/>
      <c r="I294" s="234"/>
      <c r="J294" s="234"/>
      <c r="K294" s="234"/>
      <c r="L294" s="234"/>
      <c r="M294" s="234"/>
      <c r="N294" s="234"/>
      <c r="O294" s="234"/>
      <c r="P294" s="234"/>
      <c r="Q294" s="234"/>
      <c r="R294" s="234"/>
      <c r="S294" s="234"/>
      <c r="T294" s="165"/>
      <c r="U294" s="166"/>
      <c r="V294" s="167"/>
      <c r="W294" s="235"/>
      <c r="X294" s="235"/>
      <c r="Y294" s="170">
        <f t="shared" si="8"/>
        <v>0</v>
      </c>
      <c r="Z294" s="170"/>
      <c r="AA294" s="171"/>
    </row>
    <row r="295" spans="2:27" ht="12" customHeight="1">
      <c r="B295" s="161"/>
      <c r="C295" s="162"/>
      <c r="D295" s="162"/>
      <c r="E295" s="163"/>
      <c r="F295" s="234"/>
      <c r="G295" s="234"/>
      <c r="H295" s="234"/>
      <c r="I295" s="234"/>
      <c r="J295" s="234"/>
      <c r="K295" s="234"/>
      <c r="L295" s="234"/>
      <c r="M295" s="234"/>
      <c r="N295" s="234"/>
      <c r="O295" s="234"/>
      <c r="P295" s="234"/>
      <c r="Q295" s="234"/>
      <c r="R295" s="234"/>
      <c r="S295" s="234"/>
      <c r="T295" s="165"/>
      <c r="U295" s="166"/>
      <c r="V295" s="167"/>
      <c r="W295" s="235"/>
      <c r="X295" s="235"/>
      <c r="Y295" s="170">
        <f t="shared" si="8"/>
        <v>0</v>
      </c>
      <c r="Z295" s="170"/>
      <c r="AA295" s="171"/>
    </row>
    <row r="296" spans="2:27" ht="12" customHeight="1">
      <c r="B296" s="161"/>
      <c r="C296" s="162"/>
      <c r="D296" s="162"/>
      <c r="E296" s="163"/>
      <c r="F296" s="234"/>
      <c r="G296" s="234"/>
      <c r="H296" s="234"/>
      <c r="I296" s="234"/>
      <c r="J296" s="234"/>
      <c r="K296" s="234"/>
      <c r="L296" s="234"/>
      <c r="M296" s="234"/>
      <c r="N296" s="234"/>
      <c r="O296" s="234"/>
      <c r="P296" s="234"/>
      <c r="Q296" s="234"/>
      <c r="R296" s="234"/>
      <c r="S296" s="234"/>
      <c r="T296" s="165"/>
      <c r="U296" s="166"/>
      <c r="V296" s="167"/>
      <c r="W296" s="235"/>
      <c r="X296" s="235"/>
      <c r="Y296" s="170">
        <f t="shared" si="8"/>
        <v>0</v>
      </c>
      <c r="Z296" s="170"/>
      <c r="AA296" s="171"/>
    </row>
    <row r="297" spans="2:27" ht="12" customHeight="1">
      <c r="B297" s="161"/>
      <c r="C297" s="162"/>
      <c r="D297" s="162"/>
      <c r="E297" s="163"/>
      <c r="F297" s="234"/>
      <c r="G297" s="234"/>
      <c r="H297" s="234"/>
      <c r="I297" s="234"/>
      <c r="J297" s="234"/>
      <c r="K297" s="234"/>
      <c r="L297" s="234"/>
      <c r="M297" s="234"/>
      <c r="N297" s="234"/>
      <c r="O297" s="234"/>
      <c r="P297" s="234"/>
      <c r="Q297" s="234"/>
      <c r="R297" s="234"/>
      <c r="S297" s="234"/>
      <c r="T297" s="165"/>
      <c r="U297" s="166"/>
      <c r="V297" s="167"/>
      <c r="W297" s="235"/>
      <c r="X297" s="235"/>
      <c r="Y297" s="170">
        <f t="shared" si="8"/>
        <v>0</v>
      </c>
      <c r="Z297" s="170"/>
      <c r="AA297" s="171"/>
    </row>
    <row r="298" spans="2:27" ht="12" customHeight="1">
      <c r="B298" s="161"/>
      <c r="C298" s="162"/>
      <c r="D298" s="162"/>
      <c r="E298" s="163"/>
      <c r="F298" s="236"/>
      <c r="G298" s="236"/>
      <c r="H298" s="236"/>
      <c r="I298" s="236"/>
      <c r="J298" s="236"/>
      <c r="K298" s="236"/>
      <c r="L298" s="236"/>
      <c r="M298" s="236"/>
      <c r="N298" s="236"/>
      <c r="O298" s="236"/>
      <c r="P298" s="236"/>
      <c r="Q298" s="236"/>
      <c r="R298" s="236"/>
      <c r="S298" s="236"/>
      <c r="T298" s="165"/>
      <c r="U298" s="166"/>
      <c r="V298" s="167"/>
      <c r="W298" s="235"/>
      <c r="X298" s="235"/>
      <c r="Y298" s="237">
        <f t="shared" si="8"/>
        <v>0</v>
      </c>
      <c r="Z298" s="237"/>
      <c r="AA298" s="238"/>
    </row>
    <row r="299" spans="2:27" ht="12" customHeight="1" thickBot="1">
      <c r="B299" s="239"/>
      <c r="C299" s="240"/>
      <c r="D299" s="240"/>
      <c r="E299" s="241"/>
      <c r="F299" s="242"/>
      <c r="G299" s="242"/>
      <c r="H299" s="242"/>
      <c r="I299" s="242"/>
      <c r="J299" s="242"/>
      <c r="K299" s="242"/>
      <c r="L299" s="242"/>
      <c r="M299" s="242"/>
      <c r="N299" s="242"/>
      <c r="O299" s="242"/>
      <c r="P299" s="242"/>
      <c r="Q299" s="242"/>
      <c r="R299" s="242"/>
      <c r="S299" s="242"/>
      <c r="T299" s="243"/>
      <c r="U299" s="244"/>
      <c r="V299" s="245"/>
      <c r="W299" s="246"/>
      <c r="X299" s="246"/>
      <c r="Y299" s="247">
        <f t="shared" si="8"/>
        <v>0</v>
      </c>
      <c r="Z299" s="247"/>
      <c r="AA299" s="248"/>
    </row>
    <row r="300" spans="2:27" ht="12" customHeight="1"/>
    <row r="301" spans="2:27" ht="12" customHeight="1" thickBot="1"/>
    <row r="302" spans="2:27" ht="12" customHeight="1" thickBot="1">
      <c r="B302" s="12" t="s">
        <v>373</v>
      </c>
      <c r="C302" s="154" t="s">
        <v>364</v>
      </c>
      <c r="D302" s="155"/>
      <c r="E302" s="156"/>
      <c r="F302" s="157"/>
      <c r="G302" s="11" t="s">
        <v>361</v>
      </c>
      <c r="H302" s="156"/>
      <c r="I302" s="157"/>
      <c r="J302" s="154" t="s">
        <v>363</v>
      </c>
      <c r="K302" s="158"/>
      <c r="L302" s="159">
        <f>SUM(Y307:AA329)</f>
        <v>0</v>
      </c>
      <c r="M302" s="159"/>
      <c r="N302" s="160"/>
      <c r="O302" s="154" t="s">
        <v>362</v>
      </c>
      <c r="P302" s="158"/>
      <c r="Q302" s="156"/>
      <c r="R302" s="157"/>
      <c r="S302" s="157"/>
      <c r="T302" s="157"/>
      <c r="U302" s="157"/>
      <c r="V302" s="157"/>
      <c r="W302" s="157"/>
      <c r="X302" s="195" t="s">
        <v>418</v>
      </c>
      <c r="Y302" s="195"/>
      <c r="Z302" s="196"/>
      <c r="AA302" s="10"/>
    </row>
    <row r="303" spans="2:27" ht="12" customHeight="1">
      <c r="B303" s="172" t="s">
        <v>334</v>
      </c>
      <c r="C303" s="173"/>
      <c r="D303" s="173"/>
      <c r="E303" s="249"/>
      <c r="F303" s="209" t="s">
        <v>469</v>
      </c>
      <c r="G303" s="210"/>
      <c r="H303" s="215"/>
      <c r="I303" s="216"/>
      <c r="J303" s="216"/>
      <c r="K303" s="216"/>
      <c r="L303" s="216"/>
      <c r="M303" s="216"/>
      <c r="N303" s="216"/>
      <c r="O303" s="216"/>
      <c r="P303" s="216"/>
      <c r="Q303" s="216"/>
      <c r="R303" s="216"/>
      <c r="S303" s="216"/>
      <c r="T303" s="216"/>
      <c r="U303" s="216"/>
      <c r="V303" s="216"/>
      <c r="W303" s="216"/>
      <c r="X303" s="216"/>
      <c r="Y303" s="216"/>
      <c r="Z303" s="216"/>
      <c r="AA303" s="217"/>
    </row>
    <row r="304" spans="2:27" ht="12" customHeight="1">
      <c r="B304" s="174"/>
      <c r="C304" s="175"/>
      <c r="D304" s="175"/>
      <c r="E304" s="250"/>
      <c r="F304" s="211"/>
      <c r="G304" s="212"/>
      <c r="H304" s="218"/>
      <c r="I304" s="219"/>
      <c r="J304" s="219"/>
      <c r="K304" s="219"/>
      <c r="L304" s="219"/>
      <c r="M304" s="219"/>
      <c r="N304" s="219"/>
      <c r="O304" s="219"/>
      <c r="P304" s="219"/>
      <c r="Q304" s="219"/>
      <c r="R304" s="219"/>
      <c r="S304" s="219"/>
      <c r="T304" s="219"/>
      <c r="U304" s="219"/>
      <c r="V304" s="219"/>
      <c r="W304" s="219"/>
      <c r="X304" s="219"/>
      <c r="Y304" s="219"/>
      <c r="Z304" s="219"/>
      <c r="AA304" s="220"/>
    </row>
    <row r="305" spans="2:27" ht="12" customHeight="1" thickBot="1">
      <c r="B305" s="177"/>
      <c r="C305" s="178"/>
      <c r="D305" s="178"/>
      <c r="E305" s="251"/>
      <c r="F305" s="213"/>
      <c r="G305" s="214"/>
      <c r="H305" s="221"/>
      <c r="I305" s="222"/>
      <c r="J305" s="222"/>
      <c r="K305" s="222"/>
      <c r="L305" s="222"/>
      <c r="M305" s="222"/>
      <c r="N305" s="222"/>
      <c r="O305" s="222"/>
      <c r="P305" s="222"/>
      <c r="Q305" s="222"/>
      <c r="R305" s="222"/>
      <c r="S305" s="222"/>
      <c r="T305" s="222"/>
      <c r="U305" s="222"/>
      <c r="V305" s="222"/>
      <c r="W305" s="222"/>
      <c r="X305" s="222"/>
      <c r="Y305" s="222"/>
      <c r="Z305" s="222"/>
      <c r="AA305" s="223"/>
    </row>
    <row r="306" spans="2:27" ht="12" customHeight="1" thickBot="1">
      <c r="B306" s="179" t="s">
        <v>335</v>
      </c>
      <c r="C306" s="180"/>
      <c r="D306" s="180"/>
      <c r="E306" s="180"/>
      <c r="F306" s="180" t="s">
        <v>336</v>
      </c>
      <c r="G306" s="180"/>
      <c r="H306" s="180"/>
      <c r="I306" s="180"/>
      <c r="J306" s="180"/>
      <c r="K306" s="180"/>
      <c r="L306" s="180"/>
      <c r="M306" s="180"/>
      <c r="N306" s="180"/>
      <c r="O306" s="180"/>
      <c r="P306" s="180"/>
      <c r="Q306" s="180"/>
      <c r="R306" s="180"/>
      <c r="S306" s="180"/>
      <c r="T306" s="180" t="s">
        <v>337</v>
      </c>
      <c r="U306" s="180"/>
      <c r="V306" s="180"/>
      <c r="W306" s="180" t="s">
        <v>338</v>
      </c>
      <c r="X306" s="180"/>
      <c r="Y306" s="180" t="s">
        <v>339</v>
      </c>
      <c r="Z306" s="180"/>
      <c r="AA306" s="192"/>
    </row>
    <row r="307" spans="2:27" ht="12" customHeight="1">
      <c r="B307" s="181"/>
      <c r="C307" s="182"/>
      <c r="D307" s="182"/>
      <c r="E307" s="183"/>
      <c r="F307" s="255"/>
      <c r="G307" s="255"/>
      <c r="H307" s="255"/>
      <c r="I307" s="255"/>
      <c r="J307" s="255"/>
      <c r="K307" s="255"/>
      <c r="L307" s="255"/>
      <c r="M307" s="255"/>
      <c r="N307" s="255"/>
      <c r="O307" s="255"/>
      <c r="P307" s="255"/>
      <c r="Q307" s="255"/>
      <c r="R307" s="255"/>
      <c r="S307" s="255"/>
      <c r="T307" s="256"/>
      <c r="U307" s="256"/>
      <c r="V307" s="256"/>
      <c r="W307" s="235"/>
      <c r="X307" s="235"/>
      <c r="Y307" s="190">
        <f t="shared" ref="Y307:Y329" si="9">T307*W307</f>
        <v>0</v>
      </c>
      <c r="Z307" s="190"/>
      <c r="AA307" s="191"/>
    </row>
    <row r="308" spans="2:27" ht="12" customHeight="1">
      <c r="B308" s="161"/>
      <c r="C308" s="162"/>
      <c r="D308" s="162"/>
      <c r="E308" s="163"/>
      <c r="F308" s="234"/>
      <c r="G308" s="234"/>
      <c r="H308" s="234"/>
      <c r="I308" s="234"/>
      <c r="J308" s="234"/>
      <c r="K308" s="234"/>
      <c r="L308" s="234"/>
      <c r="M308" s="234"/>
      <c r="N308" s="234"/>
      <c r="O308" s="234"/>
      <c r="P308" s="234"/>
      <c r="Q308" s="234"/>
      <c r="R308" s="234"/>
      <c r="S308" s="234"/>
      <c r="T308" s="256"/>
      <c r="U308" s="256"/>
      <c r="V308" s="256"/>
      <c r="W308" s="235"/>
      <c r="X308" s="235"/>
      <c r="Y308" s="170">
        <f t="shared" si="9"/>
        <v>0</v>
      </c>
      <c r="Z308" s="170"/>
      <c r="AA308" s="171"/>
    </row>
    <row r="309" spans="2:27" ht="12" customHeight="1">
      <c r="B309" s="161"/>
      <c r="C309" s="162"/>
      <c r="D309" s="162"/>
      <c r="E309" s="163"/>
      <c r="F309" s="234"/>
      <c r="G309" s="234"/>
      <c r="H309" s="234"/>
      <c r="I309" s="234"/>
      <c r="J309" s="234"/>
      <c r="K309" s="234"/>
      <c r="L309" s="234"/>
      <c r="M309" s="234"/>
      <c r="N309" s="234"/>
      <c r="O309" s="234"/>
      <c r="P309" s="234"/>
      <c r="Q309" s="234"/>
      <c r="R309" s="234"/>
      <c r="S309" s="234"/>
      <c r="T309" s="256"/>
      <c r="U309" s="256"/>
      <c r="V309" s="256"/>
      <c r="W309" s="235"/>
      <c r="X309" s="235"/>
      <c r="Y309" s="170">
        <f t="shared" si="9"/>
        <v>0</v>
      </c>
      <c r="Z309" s="170"/>
      <c r="AA309" s="171"/>
    </row>
    <row r="310" spans="2:27" ht="12" customHeight="1">
      <c r="B310" s="161"/>
      <c r="C310" s="162"/>
      <c r="D310" s="162"/>
      <c r="E310" s="163"/>
      <c r="F310" s="234"/>
      <c r="G310" s="234"/>
      <c r="H310" s="234"/>
      <c r="I310" s="234"/>
      <c r="J310" s="234"/>
      <c r="K310" s="234"/>
      <c r="L310" s="234"/>
      <c r="M310" s="234"/>
      <c r="N310" s="234"/>
      <c r="O310" s="234"/>
      <c r="P310" s="234"/>
      <c r="Q310" s="234"/>
      <c r="R310" s="234"/>
      <c r="S310" s="234"/>
      <c r="T310" s="256"/>
      <c r="U310" s="256"/>
      <c r="V310" s="256"/>
      <c r="W310" s="235"/>
      <c r="X310" s="235"/>
      <c r="Y310" s="170">
        <f t="shared" si="9"/>
        <v>0</v>
      </c>
      <c r="Z310" s="170"/>
      <c r="AA310" s="171"/>
    </row>
    <row r="311" spans="2:27" ht="12" customHeight="1">
      <c r="B311" s="161"/>
      <c r="C311" s="162"/>
      <c r="D311" s="162"/>
      <c r="E311" s="163"/>
      <c r="F311" s="234"/>
      <c r="G311" s="234"/>
      <c r="H311" s="234"/>
      <c r="I311" s="234"/>
      <c r="J311" s="234"/>
      <c r="K311" s="234"/>
      <c r="L311" s="234"/>
      <c r="M311" s="234"/>
      <c r="N311" s="234"/>
      <c r="O311" s="234"/>
      <c r="P311" s="234"/>
      <c r="Q311" s="234"/>
      <c r="R311" s="234"/>
      <c r="S311" s="234"/>
      <c r="T311" s="256"/>
      <c r="U311" s="256"/>
      <c r="V311" s="256"/>
      <c r="W311" s="235"/>
      <c r="X311" s="235"/>
      <c r="Y311" s="170">
        <f t="shared" si="9"/>
        <v>0</v>
      </c>
      <c r="Z311" s="170"/>
      <c r="AA311" s="171"/>
    </row>
    <row r="312" spans="2:27" ht="12" customHeight="1">
      <c r="B312" s="161"/>
      <c r="C312" s="162"/>
      <c r="D312" s="162"/>
      <c r="E312" s="163"/>
      <c r="F312" s="234"/>
      <c r="G312" s="234"/>
      <c r="H312" s="234"/>
      <c r="I312" s="234"/>
      <c r="J312" s="234"/>
      <c r="K312" s="234"/>
      <c r="L312" s="234"/>
      <c r="M312" s="234"/>
      <c r="N312" s="234"/>
      <c r="O312" s="234"/>
      <c r="P312" s="234"/>
      <c r="Q312" s="234"/>
      <c r="R312" s="234"/>
      <c r="S312" s="234"/>
      <c r="T312" s="256"/>
      <c r="U312" s="256"/>
      <c r="V312" s="256"/>
      <c r="W312" s="235"/>
      <c r="X312" s="235"/>
      <c r="Y312" s="170">
        <f t="shared" si="9"/>
        <v>0</v>
      </c>
      <c r="Z312" s="170"/>
      <c r="AA312" s="171"/>
    </row>
    <row r="313" spans="2:27" ht="12" customHeight="1">
      <c r="B313" s="161"/>
      <c r="C313" s="162"/>
      <c r="D313" s="162"/>
      <c r="E313" s="163"/>
      <c r="F313" s="234"/>
      <c r="G313" s="234"/>
      <c r="H313" s="234"/>
      <c r="I313" s="234"/>
      <c r="J313" s="234"/>
      <c r="K313" s="234"/>
      <c r="L313" s="234"/>
      <c r="M313" s="234"/>
      <c r="N313" s="234"/>
      <c r="O313" s="234"/>
      <c r="P313" s="234"/>
      <c r="Q313" s="234"/>
      <c r="R313" s="234"/>
      <c r="S313" s="234"/>
      <c r="T313" s="256"/>
      <c r="U313" s="256"/>
      <c r="V313" s="256"/>
      <c r="W313" s="235"/>
      <c r="X313" s="235"/>
      <c r="Y313" s="170">
        <f t="shared" si="9"/>
        <v>0</v>
      </c>
      <c r="Z313" s="170"/>
      <c r="AA313" s="171"/>
    </row>
    <row r="314" spans="2:27" ht="12" customHeight="1">
      <c r="B314" s="161"/>
      <c r="C314" s="162"/>
      <c r="D314" s="162"/>
      <c r="E314" s="163"/>
      <c r="F314" s="234"/>
      <c r="G314" s="234"/>
      <c r="H314" s="234"/>
      <c r="I314" s="234"/>
      <c r="J314" s="234"/>
      <c r="K314" s="234"/>
      <c r="L314" s="234"/>
      <c r="M314" s="234"/>
      <c r="N314" s="234"/>
      <c r="O314" s="234"/>
      <c r="P314" s="234"/>
      <c r="Q314" s="234"/>
      <c r="R314" s="234"/>
      <c r="S314" s="234"/>
      <c r="T314" s="256"/>
      <c r="U314" s="256"/>
      <c r="V314" s="256"/>
      <c r="W314" s="235"/>
      <c r="X314" s="235"/>
      <c r="Y314" s="170">
        <f t="shared" si="9"/>
        <v>0</v>
      </c>
      <c r="Z314" s="170"/>
      <c r="AA314" s="171"/>
    </row>
    <row r="315" spans="2:27" ht="12" customHeight="1">
      <c r="B315" s="161"/>
      <c r="C315" s="162"/>
      <c r="D315" s="162"/>
      <c r="E315" s="163"/>
      <c r="F315" s="234"/>
      <c r="G315" s="234"/>
      <c r="H315" s="234"/>
      <c r="I315" s="234"/>
      <c r="J315" s="234"/>
      <c r="K315" s="234"/>
      <c r="L315" s="234"/>
      <c r="M315" s="234"/>
      <c r="N315" s="234"/>
      <c r="O315" s="234"/>
      <c r="P315" s="234"/>
      <c r="Q315" s="234"/>
      <c r="R315" s="234"/>
      <c r="S315" s="234"/>
      <c r="T315" s="165"/>
      <c r="U315" s="166"/>
      <c r="V315" s="167"/>
      <c r="W315" s="235"/>
      <c r="X315" s="235"/>
      <c r="Y315" s="170">
        <f t="shared" si="9"/>
        <v>0</v>
      </c>
      <c r="Z315" s="170"/>
      <c r="AA315" s="171"/>
    </row>
    <row r="316" spans="2:27" ht="12" customHeight="1">
      <c r="B316" s="161"/>
      <c r="C316" s="162"/>
      <c r="D316" s="162"/>
      <c r="E316" s="163"/>
      <c r="F316" s="234"/>
      <c r="G316" s="234"/>
      <c r="H316" s="234"/>
      <c r="I316" s="234"/>
      <c r="J316" s="234"/>
      <c r="K316" s="234"/>
      <c r="L316" s="234"/>
      <c r="M316" s="234"/>
      <c r="N316" s="234"/>
      <c r="O316" s="234"/>
      <c r="P316" s="234"/>
      <c r="Q316" s="234"/>
      <c r="R316" s="234"/>
      <c r="S316" s="234"/>
      <c r="T316" s="165"/>
      <c r="U316" s="166"/>
      <c r="V316" s="167"/>
      <c r="W316" s="235"/>
      <c r="X316" s="235"/>
      <c r="Y316" s="170">
        <f t="shared" si="9"/>
        <v>0</v>
      </c>
      <c r="Z316" s="170"/>
      <c r="AA316" s="171"/>
    </row>
    <row r="317" spans="2:27" ht="12" customHeight="1">
      <c r="B317" s="161"/>
      <c r="C317" s="162"/>
      <c r="D317" s="162"/>
      <c r="E317" s="163"/>
      <c r="F317" s="234"/>
      <c r="G317" s="234"/>
      <c r="H317" s="234"/>
      <c r="I317" s="234"/>
      <c r="J317" s="234"/>
      <c r="K317" s="234"/>
      <c r="L317" s="234"/>
      <c r="M317" s="234"/>
      <c r="N317" s="234"/>
      <c r="O317" s="234"/>
      <c r="P317" s="234"/>
      <c r="Q317" s="234"/>
      <c r="R317" s="234"/>
      <c r="S317" s="234"/>
      <c r="T317" s="165"/>
      <c r="U317" s="166"/>
      <c r="V317" s="167"/>
      <c r="W317" s="235"/>
      <c r="X317" s="235"/>
      <c r="Y317" s="170">
        <f t="shared" si="9"/>
        <v>0</v>
      </c>
      <c r="Z317" s="170"/>
      <c r="AA317" s="171"/>
    </row>
    <row r="318" spans="2:27" ht="12" customHeight="1">
      <c r="B318" s="161"/>
      <c r="C318" s="162"/>
      <c r="D318" s="162"/>
      <c r="E318" s="163"/>
      <c r="F318" s="234"/>
      <c r="G318" s="234"/>
      <c r="H318" s="234"/>
      <c r="I318" s="234"/>
      <c r="J318" s="234"/>
      <c r="K318" s="234"/>
      <c r="L318" s="234"/>
      <c r="M318" s="234"/>
      <c r="N318" s="234"/>
      <c r="O318" s="234"/>
      <c r="P318" s="234"/>
      <c r="Q318" s="234"/>
      <c r="R318" s="234"/>
      <c r="S318" s="234"/>
      <c r="T318" s="165"/>
      <c r="U318" s="166"/>
      <c r="V318" s="167"/>
      <c r="W318" s="235"/>
      <c r="X318" s="235"/>
      <c r="Y318" s="170">
        <f t="shared" si="9"/>
        <v>0</v>
      </c>
      <c r="Z318" s="170"/>
      <c r="AA318" s="171"/>
    </row>
    <row r="319" spans="2:27" ht="12" customHeight="1">
      <c r="B319" s="161"/>
      <c r="C319" s="162"/>
      <c r="D319" s="162"/>
      <c r="E319" s="163"/>
      <c r="F319" s="234"/>
      <c r="G319" s="234"/>
      <c r="H319" s="234"/>
      <c r="I319" s="234"/>
      <c r="J319" s="234"/>
      <c r="K319" s="234"/>
      <c r="L319" s="234"/>
      <c r="M319" s="234"/>
      <c r="N319" s="234"/>
      <c r="O319" s="234"/>
      <c r="P319" s="234"/>
      <c r="Q319" s="234"/>
      <c r="R319" s="234"/>
      <c r="S319" s="234"/>
      <c r="T319" s="165"/>
      <c r="U319" s="166"/>
      <c r="V319" s="167"/>
      <c r="W319" s="235"/>
      <c r="X319" s="235"/>
      <c r="Y319" s="170">
        <f t="shared" si="9"/>
        <v>0</v>
      </c>
      <c r="Z319" s="170"/>
      <c r="AA319" s="171"/>
    </row>
    <row r="320" spans="2:27" ht="12" customHeight="1">
      <c r="B320" s="161"/>
      <c r="C320" s="162"/>
      <c r="D320" s="162"/>
      <c r="E320" s="163"/>
      <c r="F320" s="234"/>
      <c r="G320" s="234"/>
      <c r="H320" s="234"/>
      <c r="I320" s="234"/>
      <c r="J320" s="234"/>
      <c r="K320" s="234"/>
      <c r="L320" s="234"/>
      <c r="M320" s="234"/>
      <c r="N320" s="234"/>
      <c r="O320" s="234"/>
      <c r="P320" s="234"/>
      <c r="Q320" s="234"/>
      <c r="R320" s="234"/>
      <c r="S320" s="234"/>
      <c r="T320" s="165"/>
      <c r="U320" s="166"/>
      <c r="V320" s="167"/>
      <c r="W320" s="235"/>
      <c r="X320" s="235"/>
      <c r="Y320" s="170">
        <f t="shared" si="9"/>
        <v>0</v>
      </c>
      <c r="Z320" s="170"/>
      <c r="AA320" s="171"/>
    </row>
    <row r="321" spans="2:27" ht="12" customHeight="1">
      <c r="B321" s="161"/>
      <c r="C321" s="162"/>
      <c r="D321" s="162"/>
      <c r="E321" s="163"/>
      <c r="F321" s="234"/>
      <c r="G321" s="234"/>
      <c r="H321" s="234"/>
      <c r="I321" s="234"/>
      <c r="J321" s="234"/>
      <c r="K321" s="234"/>
      <c r="L321" s="234"/>
      <c r="M321" s="234"/>
      <c r="N321" s="234"/>
      <c r="O321" s="234"/>
      <c r="P321" s="234"/>
      <c r="Q321" s="234"/>
      <c r="R321" s="234"/>
      <c r="S321" s="234"/>
      <c r="T321" s="165"/>
      <c r="U321" s="166"/>
      <c r="V321" s="167"/>
      <c r="W321" s="235"/>
      <c r="X321" s="235"/>
      <c r="Y321" s="170">
        <f t="shared" si="9"/>
        <v>0</v>
      </c>
      <c r="Z321" s="170"/>
      <c r="AA321" s="171"/>
    </row>
    <row r="322" spans="2:27" ht="12" customHeight="1">
      <c r="B322" s="161"/>
      <c r="C322" s="162"/>
      <c r="D322" s="162"/>
      <c r="E322" s="163"/>
      <c r="F322" s="234"/>
      <c r="G322" s="234"/>
      <c r="H322" s="234"/>
      <c r="I322" s="234"/>
      <c r="J322" s="234"/>
      <c r="K322" s="234"/>
      <c r="L322" s="234"/>
      <c r="M322" s="234"/>
      <c r="N322" s="234"/>
      <c r="O322" s="234"/>
      <c r="P322" s="234"/>
      <c r="Q322" s="234"/>
      <c r="R322" s="234"/>
      <c r="S322" s="234"/>
      <c r="T322" s="165"/>
      <c r="U322" s="166"/>
      <c r="V322" s="167"/>
      <c r="W322" s="235"/>
      <c r="X322" s="235"/>
      <c r="Y322" s="170">
        <f t="shared" si="9"/>
        <v>0</v>
      </c>
      <c r="Z322" s="170"/>
      <c r="AA322" s="171"/>
    </row>
    <row r="323" spans="2:27" ht="12" customHeight="1">
      <c r="B323" s="161"/>
      <c r="C323" s="162"/>
      <c r="D323" s="162"/>
      <c r="E323" s="163"/>
      <c r="F323" s="234"/>
      <c r="G323" s="234"/>
      <c r="H323" s="234"/>
      <c r="I323" s="234"/>
      <c r="J323" s="234"/>
      <c r="K323" s="234"/>
      <c r="L323" s="234"/>
      <c r="M323" s="234"/>
      <c r="N323" s="234"/>
      <c r="O323" s="234"/>
      <c r="P323" s="234"/>
      <c r="Q323" s="234"/>
      <c r="R323" s="234"/>
      <c r="S323" s="234"/>
      <c r="T323" s="165"/>
      <c r="U323" s="166"/>
      <c r="V323" s="167"/>
      <c r="W323" s="235"/>
      <c r="X323" s="235"/>
      <c r="Y323" s="170">
        <f t="shared" si="9"/>
        <v>0</v>
      </c>
      <c r="Z323" s="170"/>
      <c r="AA323" s="171"/>
    </row>
    <row r="324" spans="2:27" ht="12" customHeight="1">
      <c r="B324" s="161"/>
      <c r="C324" s="162"/>
      <c r="D324" s="162"/>
      <c r="E324" s="163"/>
      <c r="F324" s="234"/>
      <c r="G324" s="234"/>
      <c r="H324" s="234"/>
      <c r="I324" s="234"/>
      <c r="J324" s="234"/>
      <c r="K324" s="234"/>
      <c r="L324" s="234"/>
      <c r="M324" s="234"/>
      <c r="N324" s="234"/>
      <c r="O324" s="234"/>
      <c r="P324" s="234"/>
      <c r="Q324" s="234"/>
      <c r="R324" s="234"/>
      <c r="S324" s="234"/>
      <c r="T324" s="165"/>
      <c r="U324" s="166"/>
      <c r="V324" s="167"/>
      <c r="W324" s="235"/>
      <c r="X324" s="235"/>
      <c r="Y324" s="170">
        <f t="shared" si="9"/>
        <v>0</v>
      </c>
      <c r="Z324" s="170"/>
      <c r="AA324" s="171"/>
    </row>
    <row r="325" spans="2:27" ht="12" customHeight="1">
      <c r="B325" s="161"/>
      <c r="C325" s="162"/>
      <c r="D325" s="162"/>
      <c r="E325" s="163"/>
      <c r="F325" s="234"/>
      <c r="G325" s="234"/>
      <c r="H325" s="234"/>
      <c r="I325" s="234"/>
      <c r="J325" s="234"/>
      <c r="K325" s="234"/>
      <c r="L325" s="234"/>
      <c r="M325" s="234"/>
      <c r="N325" s="234"/>
      <c r="O325" s="234"/>
      <c r="P325" s="234"/>
      <c r="Q325" s="234"/>
      <c r="R325" s="234"/>
      <c r="S325" s="234"/>
      <c r="T325" s="165"/>
      <c r="U325" s="166"/>
      <c r="V325" s="167"/>
      <c r="W325" s="235"/>
      <c r="X325" s="235"/>
      <c r="Y325" s="170">
        <f t="shared" si="9"/>
        <v>0</v>
      </c>
      <c r="Z325" s="170"/>
      <c r="AA325" s="171"/>
    </row>
    <row r="326" spans="2:27" ht="12" customHeight="1">
      <c r="B326" s="161"/>
      <c r="C326" s="162"/>
      <c r="D326" s="162"/>
      <c r="E326" s="163"/>
      <c r="F326" s="234"/>
      <c r="G326" s="234"/>
      <c r="H326" s="234"/>
      <c r="I326" s="234"/>
      <c r="J326" s="234"/>
      <c r="K326" s="234"/>
      <c r="L326" s="234"/>
      <c r="M326" s="234"/>
      <c r="N326" s="234"/>
      <c r="O326" s="234"/>
      <c r="P326" s="234"/>
      <c r="Q326" s="234"/>
      <c r="R326" s="234"/>
      <c r="S326" s="234"/>
      <c r="T326" s="165"/>
      <c r="U326" s="166"/>
      <c r="V326" s="167"/>
      <c r="W326" s="235"/>
      <c r="X326" s="235"/>
      <c r="Y326" s="170">
        <f t="shared" si="9"/>
        <v>0</v>
      </c>
      <c r="Z326" s="170"/>
      <c r="AA326" s="171"/>
    </row>
    <row r="327" spans="2:27" ht="12" customHeight="1">
      <c r="B327" s="161"/>
      <c r="C327" s="162"/>
      <c r="D327" s="162"/>
      <c r="E327" s="163"/>
      <c r="F327" s="234"/>
      <c r="G327" s="234"/>
      <c r="H327" s="234"/>
      <c r="I327" s="234"/>
      <c r="J327" s="234"/>
      <c r="K327" s="234"/>
      <c r="L327" s="234"/>
      <c r="M327" s="234"/>
      <c r="N327" s="234"/>
      <c r="O327" s="234"/>
      <c r="P327" s="234"/>
      <c r="Q327" s="234"/>
      <c r="R327" s="234"/>
      <c r="S327" s="234"/>
      <c r="T327" s="165"/>
      <c r="U327" s="166"/>
      <c r="V327" s="167"/>
      <c r="W327" s="235"/>
      <c r="X327" s="235"/>
      <c r="Y327" s="170">
        <f t="shared" si="9"/>
        <v>0</v>
      </c>
      <c r="Z327" s="170"/>
      <c r="AA327" s="171"/>
    </row>
    <row r="328" spans="2:27" ht="12" customHeight="1">
      <c r="B328" s="161"/>
      <c r="C328" s="162"/>
      <c r="D328" s="162"/>
      <c r="E328" s="163"/>
      <c r="F328" s="236"/>
      <c r="G328" s="236"/>
      <c r="H328" s="236"/>
      <c r="I328" s="236"/>
      <c r="J328" s="236"/>
      <c r="K328" s="236"/>
      <c r="L328" s="236"/>
      <c r="M328" s="236"/>
      <c r="N328" s="236"/>
      <c r="O328" s="236"/>
      <c r="P328" s="236"/>
      <c r="Q328" s="236"/>
      <c r="R328" s="236"/>
      <c r="S328" s="236"/>
      <c r="T328" s="165"/>
      <c r="U328" s="166"/>
      <c r="V328" s="167"/>
      <c r="W328" s="235"/>
      <c r="X328" s="235"/>
      <c r="Y328" s="237">
        <f t="shared" si="9"/>
        <v>0</v>
      </c>
      <c r="Z328" s="237"/>
      <c r="AA328" s="238"/>
    </row>
    <row r="329" spans="2:27" ht="12" customHeight="1" thickBot="1">
      <c r="B329" s="239"/>
      <c r="C329" s="240"/>
      <c r="D329" s="240"/>
      <c r="E329" s="241"/>
      <c r="F329" s="242"/>
      <c r="G329" s="242"/>
      <c r="H329" s="242"/>
      <c r="I329" s="242"/>
      <c r="J329" s="242"/>
      <c r="K329" s="242"/>
      <c r="L329" s="242"/>
      <c r="M329" s="242"/>
      <c r="N329" s="242"/>
      <c r="O329" s="242"/>
      <c r="P329" s="242"/>
      <c r="Q329" s="242"/>
      <c r="R329" s="242"/>
      <c r="S329" s="242"/>
      <c r="T329" s="243"/>
      <c r="U329" s="244"/>
      <c r="V329" s="245"/>
      <c r="W329" s="246"/>
      <c r="X329" s="246"/>
      <c r="Y329" s="247">
        <f t="shared" si="9"/>
        <v>0</v>
      </c>
      <c r="Z329" s="247"/>
      <c r="AA329" s="248"/>
    </row>
    <row r="330" spans="2:27" ht="12" customHeight="1" thickBot="1"/>
    <row r="331" spans="2:27" ht="12" customHeight="1" thickBot="1">
      <c r="B331" s="12" t="s">
        <v>374</v>
      </c>
      <c r="C331" s="154" t="s">
        <v>364</v>
      </c>
      <c r="D331" s="155"/>
      <c r="E331" s="156"/>
      <c r="F331" s="157"/>
      <c r="G331" s="11" t="s">
        <v>361</v>
      </c>
      <c r="H331" s="156"/>
      <c r="I331" s="157"/>
      <c r="J331" s="154" t="s">
        <v>363</v>
      </c>
      <c r="K331" s="158"/>
      <c r="L331" s="159">
        <f>SUM(Y336:AA358)</f>
        <v>0</v>
      </c>
      <c r="M331" s="159"/>
      <c r="N331" s="160"/>
      <c r="O331" s="154" t="s">
        <v>362</v>
      </c>
      <c r="P331" s="158"/>
      <c r="Q331" s="156"/>
      <c r="R331" s="157"/>
      <c r="S331" s="157"/>
      <c r="T331" s="157"/>
      <c r="U331" s="157"/>
      <c r="V331" s="157"/>
      <c r="W331" s="157"/>
      <c r="X331" s="195" t="s">
        <v>418</v>
      </c>
      <c r="Y331" s="195"/>
      <c r="Z331" s="196"/>
      <c r="AA331" s="10"/>
    </row>
    <row r="332" spans="2:27" ht="12" customHeight="1">
      <c r="B332" s="172" t="s">
        <v>334</v>
      </c>
      <c r="C332" s="173"/>
      <c r="D332" s="173"/>
      <c r="E332" s="249"/>
      <c r="F332" s="209" t="s">
        <v>469</v>
      </c>
      <c r="G332" s="210"/>
      <c r="H332" s="215"/>
      <c r="I332" s="216"/>
      <c r="J332" s="216"/>
      <c r="K332" s="216"/>
      <c r="L332" s="216"/>
      <c r="M332" s="216"/>
      <c r="N332" s="216"/>
      <c r="O332" s="216"/>
      <c r="P332" s="216"/>
      <c r="Q332" s="216"/>
      <c r="R332" s="216"/>
      <c r="S332" s="216"/>
      <c r="T332" s="216"/>
      <c r="U332" s="216"/>
      <c r="V332" s="216"/>
      <c r="W332" s="216"/>
      <c r="X332" s="216"/>
      <c r="Y332" s="216"/>
      <c r="Z332" s="216"/>
      <c r="AA332" s="217"/>
    </row>
    <row r="333" spans="2:27" ht="12" customHeight="1">
      <c r="B333" s="174"/>
      <c r="C333" s="175"/>
      <c r="D333" s="175"/>
      <c r="E333" s="250"/>
      <c r="F333" s="211"/>
      <c r="G333" s="212"/>
      <c r="H333" s="218"/>
      <c r="I333" s="219"/>
      <c r="J333" s="219"/>
      <c r="K333" s="219"/>
      <c r="L333" s="219"/>
      <c r="M333" s="219"/>
      <c r="N333" s="219"/>
      <c r="O333" s="219"/>
      <c r="P333" s="219"/>
      <c r="Q333" s="219"/>
      <c r="R333" s="219"/>
      <c r="S333" s="219"/>
      <c r="T333" s="219"/>
      <c r="U333" s="219"/>
      <c r="V333" s="219"/>
      <c r="W333" s="219"/>
      <c r="X333" s="219"/>
      <c r="Y333" s="219"/>
      <c r="Z333" s="219"/>
      <c r="AA333" s="220"/>
    </row>
    <row r="334" spans="2:27" ht="12" customHeight="1" thickBot="1">
      <c r="B334" s="177"/>
      <c r="C334" s="178"/>
      <c r="D334" s="178"/>
      <c r="E334" s="251"/>
      <c r="F334" s="213"/>
      <c r="G334" s="214"/>
      <c r="H334" s="221"/>
      <c r="I334" s="222"/>
      <c r="J334" s="222"/>
      <c r="K334" s="222"/>
      <c r="L334" s="222"/>
      <c r="M334" s="222"/>
      <c r="N334" s="222"/>
      <c r="O334" s="222"/>
      <c r="P334" s="222"/>
      <c r="Q334" s="222"/>
      <c r="R334" s="222"/>
      <c r="S334" s="222"/>
      <c r="T334" s="222"/>
      <c r="U334" s="222"/>
      <c r="V334" s="222"/>
      <c r="W334" s="222"/>
      <c r="X334" s="222"/>
      <c r="Y334" s="222"/>
      <c r="Z334" s="222"/>
      <c r="AA334" s="223"/>
    </row>
    <row r="335" spans="2:27" ht="12" customHeight="1" thickBot="1">
      <c r="B335" s="179" t="s">
        <v>335</v>
      </c>
      <c r="C335" s="180"/>
      <c r="D335" s="180"/>
      <c r="E335" s="180"/>
      <c r="F335" s="180" t="s">
        <v>336</v>
      </c>
      <c r="G335" s="180"/>
      <c r="H335" s="180"/>
      <c r="I335" s="180"/>
      <c r="J335" s="180"/>
      <c r="K335" s="180"/>
      <c r="L335" s="180"/>
      <c r="M335" s="180"/>
      <c r="N335" s="180"/>
      <c r="O335" s="180"/>
      <c r="P335" s="180"/>
      <c r="Q335" s="180"/>
      <c r="R335" s="180"/>
      <c r="S335" s="180"/>
      <c r="T335" s="180" t="s">
        <v>337</v>
      </c>
      <c r="U335" s="180"/>
      <c r="V335" s="180"/>
      <c r="W335" s="180" t="s">
        <v>338</v>
      </c>
      <c r="X335" s="180"/>
      <c r="Y335" s="180" t="s">
        <v>339</v>
      </c>
      <c r="Z335" s="180"/>
      <c r="AA335" s="192"/>
    </row>
    <row r="336" spans="2:27" ht="12" customHeight="1">
      <c r="B336" s="181"/>
      <c r="C336" s="182"/>
      <c r="D336" s="182"/>
      <c r="E336" s="183"/>
      <c r="F336" s="255"/>
      <c r="G336" s="255"/>
      <c r="H336" s="255"/>
      <c r="I336" s="255"/>
      <c r="J336" s="255"/>
      <c r="K336" s="255"/>
      <c r="L336" s="255"/>
      <c r="M336" s="255"/>
      <c r="N336" s="255"/>
      <c r="O336" s="255"/>
      <c r="P336" s="255"/>
      <c r="Q336" s="255"/>
      <c r="R336" s="255"/>
      <c r="S336" s="255"/>
      <c r="T336" s="256"/>
      <c r="U336" s="256"/>
      <c r="V336" s="256"/>
      <c r="W336" s="235"/>
      <c r="X336" s="235"/>
      <c r="Y336" s="190">
        <f t="shared" ref="Y336:Y358" si="10">T336*W336</f>
        <v>0</v>
      </c>
      <c r="Z336" s="190"/>
      <c r="AA336" s="191"/>
    </row>
    <row r="337" spans="2:27" ht="12" customHeight="1">
      <c r="B337" s="161"/>
      <c r="C337" s="162"/>
      <c r="D337" s="162"/>
      <c r="E337" s="163"/>
      <c r="F337" s="234"/>
      <c r="G337" s="234"/>
      <c r="H337" s="234"/>
      <c r="I337" s="234"/>
      <c r="J337" s="234"/>
      <c r="K337" s="234"/>
      <c r="L337" s="234"/>
      <c r="M337" s="234"/>
      <c r="N337" s="234"/>
      <c r="O337" s="234"/>
      <c r="P337" s="234"/>
      <c r="Q337" s="234"/>
      <c r="R337" s="234"/>
      <c r="S337" s="234"/>
      <c r="T337" s="256"/>
      <c r="U337" s="256"/>
      <c r="V337" s="256"/>
      <c r="W337" s="235"/>
      <c r="X337" s="235"/>
      <c r="Y337" s="170">
        <f t="shared" si="10"/>
        <v>0</v>
      </c>
      <c r="Z337" s="170"/>
      <c r="AA337" s="171"/>
    </row>
    <row r="338" spans="2:27" ht="12" customHeight="1">
      <c r="B338" s="161"/>
      <c r="C338" s="162"/>
      <c r="D338" s="162"/>
      <c r="E338" s="163"/>
      <c r="F338" s="234"/>
      <c r="G338" s="234"/>
      <c r="H338" s="234"/>
      <c r="I338" s="234"/>
      <c r="J338" s="234"/>
      <c r="K338" s="234"/>
      <c r="L338" s="234"/>
      <c r="M338" s="234"/>
      <c r="N338" s="234"/>
      <c r="O338" s="234"/>
      <c r="P338" s="234"/>
      <c r="Q338" s="234"/>
      <c r="R338" s="234"/>
      <c r="S338" s="234"/>
      <c r="T338" s="256"/>
      <c r="U338" s="256"/>
      <c r="V338" s="256"/>
      <c r="W338" s="235"/>
      <c r="X338" s="235"/>
      <c r="Y338" s="170">
        <f t="shared" si="10"/>
        <v>0</v>
      </c>
      <c r="Z338" s="170"/>
      <c r="AA338" s="171"/>
    </row>
    <row r="339" spans="2:27" ht="12" customHeight="1">
      <c r="B339" s="161"/>
      <c r="C339" s="162"/>
      <c r="D339" s="162"/>
      <c r="E339" s="163"/>
      <c r="F339" s="234"/>
      <c r="G339" s="234"/>
      <c r="H339" s="234"/>
      <c r="I339" s="234"/>
      <c r="J339" s="234"/>
      <c r="K339" s="234"/>
      <c r="L339" s="234"/>
      <c r="M339" s="234"/>
      <c r="N339" s="234"/>
      <c r="O339" s="234"/>
      <c r="P339" s="234"/>
      <c r="Q339" s="234"/>
      <c r="R339" s="234"/>
      <c r="S339" s="234"/>
      <c r="T339" s="256"/>
      <c r="U339" s="256"/>
      <c r="V339" s="256"/>
      <c r="W339" s="235"/>
      <c r="X339" s="235"/>
      <c r="Y339" s="170">
        <f t="shared" si="10"/>
        <v>0</v>
      </c>
      <c r="Z339" s="170"/>
      <c r="AA339" s="171"/>
    </row>
    <row r="340" spans="2:27" ht="12" customHeight="1">
      <c r="B340" s="161"/>
      <c r="C340" s="162"/>
      <c r="D340" s="162"/>
      <c r="E340" s="163"/>
      <c r="F340" s="234"/>
      <c r="G340" s="234"/>
      <c r="H340" s="234"/>
      <c r="I340" s="234"/>
      <c r="J340" s="234"/>
      <c r="K340" s="234"/>
      <c r="L340" s="234"/>
      <c r="M340" s="234"/>
      <c r="N340" s="234"/>
      <c r="O340" s="234"/>
      <c r="P340" s="234"/>
      <c r="Q340" s="234"/>
      <c r="R340" s="234"/>
      <c r="S340" s="234"/>
      <c r="T340" s="256"/>
      <c r="U340" s="256"/>
      <c r="V340" s="256"/>
      <c r="W340" s="235"/>
      <c r="X340" s="235"/>
      <c r="Y340" s="170">
        <f t="shared" si="10"/>
        <v>0</v>
      </c>
      <c r="Z340" s="170"/>
      <c r="AA340" s="171"/>
    </row>
    <row r="341" spans="2:27" ht="12" customHeight="1">
      <c r="B341" s="161"/>
      <c r="C341" s="162"/>
      <c r="D341" s="162"/>
      <c r="E341" s="163"/>
      <c r="F341" s="234"/>
      <c r="G341" s="234"/>
      <c r="H341" s="234"/>
      <c r="I341" s="234"/>
      <c r="J341" s="234"/>
      <c r="K341" s="234"/>
      <c r="L341" s="234"/>
      <c r="M341" s="234"/>
      <c r="N341" s="234"/>
      <c r="O341" s="234"/>
      <c r="P341" s="234"/>
      <c r="Q341" s="234"/>
      <c r="R341" s="234"/>
      <c r="S341" s="234"/>
      <c r="T341" s="256"/>
      <c r="U341" s="256"/>
      <c r="V341" s="256"/>
      <c r="W341" s="235"/>
      <c r="X341" s="235"/>
      <c r="Y341" s="170">
        <f t="shared" si="10"/>
        <v>0</v>
      </c>
      <c r="Z341" s="170"/>
      <c r="AA341" s="171"/>
    </row>
    <row r="342" spans="2:27" ht="12" customHeight="1">
      <c r="B342" s="161"/>
      <c r="C342" s="162"/>
      <c r="D342" s="162"/>
      <c r="E342" s="163"/>
      <c r="F342" s="234"/>
      <c r="G342" s="234"/>
      <c r="H342" s="234"/>
      <c r="I342" s="234"/>
      <c r="J342" s="234"/>
      <c r="K342" s="234"/>
      <c r="L342" s="234"/>
      <c r="M342" s="234"/>
      <c r="N342" s="234"/>
      <c r="O342" s="234"/>
      <c r="P342" s="234"/>
      <c r="Q342" s="234"/>
      <c r="R342" s="234"/>
      <c r="S342" s="234"/>
      <c r="T342" s="256"/>
      <c r="U342" s="256"/>
      <c r="V342" s="256"/>
      <c r="W342" s="235"/>
      <c r="X342" s="235"/>
      <c r="Y342" s="170">
        <f t="shared" si="10"/>
        <v>0</v>
      </c>
      <c r="Z342" s="170"/>
      <c r="AA342" s="171"/>
    </row>
    <row r="343" spans="2:27" ht="12" customHeight="1">
      <c r="B343" s="161"/>
      <c r="C343" s="162"/>
      <c r="D343" s="162"/>
      <c r="E343" s="163"/>
      <c r="F343" s="234"/>
      <c r="G343" s="234"/>
      <c r="H343" s="234"/>
      <c r="I343" s="234"/>
      <c r="J343" s="234"/>
      <c r="K343" s="234"/>
      <c r="L343" s="234"/>
      <c r="M343" s="234"/>
      <c r="N343" s="234"/>
      <c r="O343" s="234"/>
      <c r="P343" s="234"/>
      <c r="Q343" s="234"/>
      <c r="R343" s="234"/>
      <c r="S343" s="234"/>
      <c r="T343" s="256"/>
      <c r="U343" s="256"/>
      <c r="V343" s="256"/>
      <c r="W343" s="235"/>
      <c r="X343" s="235"/>
      <c r="Y343" s="170">
        <f t="shared" si="10"/>
        <v>0</v>
      </c>
      <c r="Z343" s="170"/>
      <c r="AA343" s="171"/>
    </row>
    <row r="344" spans="2:27" ht="12" customHeight="1">
      <c r="B344" s="161"/>
      <c r="C344" s="162"/>
      <c r="D344" s="162"/>
      <c r="E344" s="163"/>
      <c r="F344" s="234"/>
      <c r="G344" s="234"/>
      <c r="H344" s="234"/>
      <c r="I344" s="234"/>
      <c r="J344" s="234"/>
      <c r="K344" s="234"/>
      <c r="L344" s="234"/>
      <c r="M344" s="234"/>
      <c r="N344" s="234"/>
      <c r="O344" s="234"/>
      <c r="P344" s="234"/>
      <c r="Q344" s="234"/>
      <c r="R344" s="234"/>
      <c r="S344" s="234"/>
      <c r="T344" s="165"/>
      <c r="U344" s="166"/>
      <c r="V344" s="167"/>
      <c r="W344" s="235"/>
      <c r="X344" s="235"/>
      <c r="Y344" s="170">
        <f t="shared" si="10"/>
        <v>0</v>
      </c>
      <c r="Z344" s="170"/>
      <c r="AA344" s="171"/>
    </row>
    <row r="345" spans="2:27" ht="12" customHeight="1">
      <c r="B345" s="161"/>
      <c r="C345" s="162"/>
      <c r="D345" s="162"/>
      <c r="E345" s="163"/>
      <c r="F345" s="234"/>
      <c r="G345" s="234"/>
      <c r="H345" s="234"/>
      <c r="I345" s="234"/>
      <c r="J345" s="234"/>
      <c r="K345" s="234"/>
      <c r="L345" s="234"/>
      <c r="M345" s="234"/>
      <c r="N345" s="234"/>
      <c r="O345" s="234"/>
      <c r="P345" s="234"/>
      <c r="Q345" s="234"/>
      <c r="R345" s="234"/>
      <c r="S345" s="234"/>
      <c r="T345" s="165"/>
      <c r="U345" s="166"/>
      <c r="V345" s="167"/>
      <c r="W345" s="235"/>
      <c r="X345" s="235"/>
      <c r="Y345" s="170">
        <f t="shared" si="10"/>
        <v>0</v>
      </c>
      <c r="Z345" s="170"/>
      <c r="AA345" s="171"/>
    </row>
    <row r="346" spans="2:27" ht="12" customHeight="1">
      <c r="B346" s="161"/>
      <c r="C346" s="162"/>
      <c r="D346" s="162"/>
      <c r="E346" s="163"/>
      <c r="F346" s="234"/>
      <c r="G346" s="234"/>
      <c r="H346" s="234"/>
      <c r="I346" s="234"/>
      <c r="J346" s="234"/>
      <c r="K346" s="234"/>
      <c r="L346" s="234"/>
      <c r="M346" s="234"/>
      <c r="N346" s="234"/>
      <c r="O346" s="234"/>
      <c r="P346" s="234"/>
      <c r="Q346" s="234"/>
      <c r="R346" s="234"/>
      <c r="S346" s="234"/>
      <c r="T346" s="165"/>
      <c r="U346" s="166"/>
      <c r="V346" s="167"/>
      <c r="W346" s="235"/>
      <c r="X346" s="235"/>
      <c r="Y346" s="170">
        <f t="shared" si="10"/>
        <v>0</v>
      </c>
      <c r="Z346" s="170"/>
      <c r="AA346" s="171"/>
    </row>
    <row r="347" spans="2:27" ht="12" customHeight="1">
      <c r="B347" s="161"/>
      <c r="C347" s="162"/>
      <c r="D347" s="162"/>
      <c r="E347" s="163"/>
      <c r="F347" s="234"/>
      <c r="G347" s="234"/>
      <c r="H347" s="234"/>
      <c r="I347" s="234"/>
      <c r="J347" s="234"/>
      <c r="K347" s="234"/>
      <c r="L347" s="234"/>
      <c r="M347" s="234"/>
      <c r="N347" s="234"/>
      <c r="O347" s="234"/>
      <c r="P347" s="234"/>
      <c r="Q347" s="234"/>
      <c r="R347" s="234"/>
      <c r="S347" s="234"/>
      <c r="T347" s="165"/>
      <c r="U347" s="166"/>
      <c r="V347" s="167"/>
      <c r="W347" s="235"/>
      <c r="X347" s="235"/>
      <c r="Y347" s="170">
        <f t="shared" si="10"/>
        <v>0</v>
      </c>
      <c r="Z347" s="170"/>
      <c r="AA347" s="171"/>
    </row>
    <row r="348" spans="2:27" ht="12" customHeight="1">
      <c r="B348" s="161"/>
      <c r="C348" s="162"/>
      <c r="D348" s="162"/>
      <c r="E348" s="163"/>
      <c r="F348" s="234"/>
      <c r="G348" s="234"/>
      <c r="H348" s="234"/>
      <c r="I348" s="234"/>
      <c r="J348" s="234"/>
      <c r="K348" s="234"/>
      <c r="L348" s="234"/>
      <c r="M348" s="234"/>
      <c r="N348" s="234"/>
      <c r="O348" s="234"/>
      <c r="P348" s="234"/>
      <c r="Q348" s="234"/>
      <c r="R348" s="234"/>
      <c r="S348" s="234"/>
      <c r="T348" s="165"/>
      <c r="U348" s="166"/>
      <c r="V348" s="167"/>
      <c r="W348" s="235"/>
      <c r="X348" s="235"/>
      <c r="Y348" s="170">
        <f t="shared" si="10"/>
        <v>0</v>
      </c>
      <c r="Z348" s="170"/>
      <c r="AA348" s="171"/>
    </row>
    <row r="349" spans="2:27" ht="12" customHeight="1">
      <c r="B349" s="161"/>
      <c r="C349" s="162"/>
      <c r="D349" s="162"/>
      <c r="E349" s="163"/>
      <c r="F349" s="234"/>
      <c r="G349" s="234"/>
      <c r="H349" s="234"/>
      <c r="I349" s="234"/>
      <c r="J349" s="234"/>
      <c r="K349" s="234"/>
      <c r="L349" s="234"/>
      <c r="M349" s="234"/>
      <c r="N349" s="234"/>
      <c r="O349" s="234"/>
      <c r="P349" s="234"/>
      <c r="Q349" s="234"/>
      <c r="R349" s="234"/>
      <c r="S349" s="234"/>
      <c r="T349" s="165"/>
      <c r="U349" s="166"/>
      <c r="V349" s="167"/>
      <c r="W349" s="235"/>
      <c r="X349" s="235"/>
      <c r="Y349" s="170">
        <f t="shared" si="10"/>
        <v>0</v>
      </c>
      <c r="Z349" s="170"/>
      <c r="AA349" s="171"/>
    </row>
    <row r="350" spans="2:27" ht="12" customHeight="1">
      <c r="B350" s="161"/>
      <c r="C350" s="162"/>
      <c r="D350" s="162"/>
      <c r="E350" s="163"/>
      <c r="F350" s="234"/>
      <c r="G350" s="234"/>
      <c r="H350" s="234"/>
      <c r="I350" s="234"/>
      <c r="J350" s="234"/>
      <c r="K350" s="234"/>
      <c r="L350" s="234"/>
      <c r="M350" s="234"/>
      <c r="N350" s="234"/>
      <c r="O350" s="234"/>
      <c r="P350" s="234"/>
      <c r="Q350" s="234"/>
      <c r="R350" s="234"/>
      <c r="S350" s="234"/>
      <c r="T350" s="165"/>
      <c r="U350" s="166"/>
      <c r="V350" s="167"/>
      <c r="W350" s="235"/>
      <c r="X350" s="235"/>
      <c r="Y350" s="170">
        <f t="shared" si="10"/>
        <v>0</v>
      </c>
      <c r="Z350" s="170"/>
      <c r="AA350" s="171"/>
    </row>
    <row r="351" spans="2:27" ht="12" customHeight="1">
      <c r="B351" s="161"/>
      <c r="C351" s="162"/>
      <c r="D351" s="162"/>
      <c r="E351" s="163"/>
      <c r="F351" s="234"/>
      <c r="G351" s="234"/>
      <c r="H351" s="234"/>
      <c r="I351" s="234"/>
      <c r="J351" s="234"/>
      <c r="K351" s="234"/>
      <c r="L351" s="234"/>
      <c r="M351" s="234"/>
      <c r="N351" s="234"/>
      <c r="O351" s="234"/>
      <c r="P351" s="234"/>
      <c r="Q351" s="234"/>
      <c r="R351" s="234"/>
      <c r="S351" s="234"/>
      <c r="T351" s="165"/>
      <c r="U351" s="166"/>
      <c r="V351" s="167"/>
      <c r="W351" s="235"/>
      <c r="X351" s="235"/>
      <c r="Y351" s="170">
        <f t="shared" si="10"/>
        <v>0</v>
      </c>
      <c r="Z351" s="170"/>
      <c r="AA351" s="171"/>
    </row>
    <row r="352" spans="2:27" ht="12" customHeight="1">
      <c r="B352" s="161"/>
      <c r="C352" s="162"/>
      <c r="D352" s="162"/>
      <c r="E352" s="163"/>
      <c r="F352" s="234"/>
      <c r="G352" s="234"/>
      <c r="H352" s="234"/>
      <c r="I352" s="234"/>
      <c r="J352" s="234"/>
      <c r="K352" s="234"/>
      <c r="L352" s="234"/>
      <c r="M352" s="234"/>
      <c r="N352" s="234"/>
      <c r="O352" s="234"/>
      <c r="P352" s="234"/>
      <c r="Q352" s="234"/>
      <c r="R352" s="234"/>
      <c r="S352" s="234"/>
      <c r="T352" s="165"/>
      <c r="U352" s="166"/>
      <c r="V352" s="167"/>
      <c r="W352" s="235"/>
      <c r="X352" s="235"/>
      <c r="Y352" s="170">
        <f t="shared" si="10"/>
        <v>0</v>
      </c>
      <c r="Z352" s="170"/>
      <c r="AA352" s="171"/>
    </row>
    <row r="353" spans="2:27" ht="12" customHeight="1">
      <c r="B353" s="161"/>
      <c r="C353" s="162"/>
      <c r="D353" s="162"/>
      <c r="E353" s="163"/>
      <c r="F353" s="234"/>
      <c r="G353" s="234"/>
      <c r="H353" s="234"/>
      <c r="I353" s="234"/>
      <c r="J353" s="234"/>
      <c r="K353" s="234"/>
      <c r="L353" s="234"/>
      <c r="M353" s="234"/>
      <c r="N353" s="234"/>
      <c r="O353" s="234"/>
      <c r="P353" s="234"/>
      <c r="Q353" s="234"/>
      <c r="R353" s="234"/>
      <c r="S353" s="234"/>
      <c r="T353" s="165"/>
      <c r="U353" s="166"/>
      <c r="V353" s="167"/>
      <c r="W353" s="235"/>
      <c r="X353" s="235"/>
      <c r="Y353" s="170">
        <f t="shared" si="10"/>
        <v>0</v>
      </c>
      <c r="Z353" s="170"/>
      <c r="AA353" s="171"/>
    </row>
    <row r="354" spans="2:27" ht="12" customHeight="1">
      <c r="B354" s="161"/>
      <c r="C354" s="162"/>
      <c r="D354" s="162"/>
      <c r="E354" s="163"/>
      <c r="F354" s="234"/>
      <c r="G354" s="234"/>
      <c r="H354" s="234"/>
      <c r="I354" s="234"/>
      <c r="J354" s="234"/>
      <c r="K354" s="234"/>
      <c r="L354" s="234"/>
      <c r="M354" s="234"/>
      <c r="N354" s="234"/>
      <c r="O354" s="234"/>
      <c r="P354" s="234"/>
      <c r="Q354" s="234"/>
      <c r="R354" s="234"/>
      <c r="S354" s="234"/>
      <c r="T354" s="165"/>
      <c r="U354" s="166"/>
      <c r="V354" s="167"/>
      <c r="W354" s="235"/>
      <c r="X354" s="235"/>
      <c r="Y354" s="170">
        <f t="shared" si="10"/>
        <v>0</v>
      </c>
      <c r="Z354" s="170"/>
      <c r="AA354" s="171"/>
    </row>
    <row r="355" spans="2:27" ht="12" customHeight="1">
      <c r="B355" s="161"/>
      <c r="C355" s="162"/>
      <c r="D355" s="162"/>
      <c r="E355" s="163"/>
      <c r="F355" s="234"/>
      <c r="G355" s="234"/>
      <c r="H355" s="234"/>
      <c r="I355" s="234"/>
      <c r="J355" s="234"/>
      <c r="K355" s="234"/>
      <c r="L355" s="234"/>
      <c r="M355" s="234"/>
      <c r="N355" s="234"/>
      <c r="O355" s="234"/>
      <c r="P355" s="234"/>
      <c r="Q355" s="234"/>
      <c r="R355" s="234"/>
      <c r="S355" s="234"/>
      <c r="T355" s="165"/>
      <c r="U355" s="166"/>
      <c r="V355" s="167"/>
      <c r="W355" s="235"/>
      <c r="X355" s="235"/>
      <c r="Y355" s="170">
        <f t="shared" si="10"/>
        <v>0</v>
      </c>
      <c r="Z355" s="170"/>
      <c r="AA355" s="171"/>
    </row>
    <row r="356" spans="2:27" ht="12" customHeight="1">
      <c r="B356" s="161"/>
      <c r="C356" s="162"/>
      <c r="D356" s="162"/>
      <c r="E356" s="163"/>
      <c r="F356" s="234"/>
      <c r="G356" s="234"/>
      <c r="H356" s="234"/>
      <c r="I356" s="234"/>
      <c r="J356" s="234"/>
      <c r="K356" s="234"/>
      <c r="L356" s="234"/>
      <c r="M356" s="234"/>
      <c r="N356" s="234"/>
      <c r="O356" s="234"/>
      <c r="P356" s="234"/>
      <c r="Q356" s="234"/>
      <c r="R356" s="234"/>
      <c r="S356" s="234"/>
      <c r="T356" s="165"/>
      <c r="U356" s="166"/>
      <c r="V356" s="167"/>
      <c r="W356" s="235"/>
      <c r="X356" s="235"/>
      <c r="Y356" s="170">
        <f t="shared" si="10"/>
        <v>0</v>
      </c>
      <c r="Z356" s="170"/>
      <c r="AA356" s="171"/>
    </row>
    <row r="357" spans="2:27" ht="12" customHeight="1">
      <c r="B357" s="161"/>
      <c r="C357" s="162"/>
      <c r="D357" s="162"/>
      <c r="E357" s="163"/>
      <c r="F357" s="236"/>
      <c r="G357" s="236"/>
      <c r="H357" s="236"/>
      <c r="I357" s="236"/>
      <c r="J357" s="236"/>
      <c r="K357" s="236"/>
      <c r="L357" s="236"/>
      <c r="M357" s="236"/>
      <c r="N357" s="236"/>
      <c r="O357" s="236"/>
      <c r="P357" s="236"/>
      <c r="Q357" s="236"/>
      <c r="R357" s="236"/>
      <c r="S357" s="236"/>
      <c r="T357" s="165"/>
      <c r="U357" s="166"/>
      <c r="V357" s="167"/>
      <c r="W357" s="235"/>
      <c r="X357" s="235"/>
      <c r="Y357" s="237">
        <f t="shared" si="10"/>
        <v>0</v>
      </c>
      <c r="Z357" s="237"/>
      <c r="AA357" s="238"/>
    </row>
    <row r="358" spans="2:27" ht="12" customHeight="1" thickBot="1">
      <c r="B358" s="239"/>
      <c r="C358" s="240"/>
      <c r="D358" s="240"/>
      <c r="E358" s="241"/>
      <c r="F358" s="242"/>
      <c r="G358" s="242"/>
      <c r="H358" s="242"/>
      <c r="I358" s="242"/>
      <c r="J358" s="242"/>
      <c r="K358" s="242"/>
      <c r="L358" s="242"/>
      <c r="M358" s="242"/>
      <c r="N358" s="242"/>
      <c r="O358" s="242"/>
      <c r="P358" s="242"/>
      <c r="Q358" s="242"/>
      <c r="R358" s="242"/>
      <c r="S358" s="242"/>
      <c r="T358" s="243"/>
      <c r="U358" s="244"/>
      <c r="V358" s="245"/>
      <c r="W358" s="246"/>
      <c r="X358" s="246"/>
      <c r="Y358" s="247">
        <f t="shared" si="10"/>
        <v>0</v>
      </c>
      <c r="Z358" s="247"/>
      <c r="AA358" s="248"/>
    </row>
    <row r="359" spans="2:27" ht="12" customHeight="1"/>
    <row r="360" spans="2:27" ht="12" customHeight="1" thickBot="1"/>
    <row r="361" spans="2:27" ht="12" customHeight="1" thickBot="1">
      <c r="B361" s="12" t="s">
        <v>375</v>
      </c>
      <c r="C361" s="154" t="s">
        <v>364</v>
      </c>
      <c r="D361" s="155"/>
      <c r="E361" s="156"/>
      <c r="F361" s="157"/>
      <c r="G361" s="11" t="s">
        <v>361</v>
      </c>
      <c r="H361" s="156"/>
      <c r="I361" s="157"/>
      <c r="J361" s="154" t="s">
        <v>363</v>
      </c>
      <c r="K361" s="158"/>
      <c r="L361" s="159">
        <f>SUM(Y366:AA388)</f>
        <v>0</v>
      </c>
      <c r="M361" s="159"/>
      <c r="N361" s="160"/>
      <c r="O361" s="154" t="s">
        <v>362</v>
      </c>
      <c r="P361" s="158"/>
      <c r="Q361" s="156"/>
      <c r="R361" s="157"/>
      <c r="S361" s="157"/>
      <c r="T361" s="157"/>
      <c r="U361" s="157"/>
      <c r="V361" s="157"/>
      <c r="W361" s="157"/>
      <c r="X361" s="195" t="s">
        <v>418</v>
      </c>
      <c r="Y361" s="195"/>
      <c r="Z361" s="196"/>
      <c r="AA361" s="10"/>
    </row>
    <row r="362" spans="2:27" ht="12" customHeight="1">
      <c r="B362" s="172" t="s">
        <v>334</v>
      </c>
      <c r="C362" s="173"/>
      <c r="D362" s="173"/>
      <c r="E362" s="249"/>
      <c r="F362" s="209" t="s">
        <v>469</v>
      </c>
      <c r="G362" s="210"/>
      <c r="H362" s="215"/>
      <c r="I362" s="216"/>
      <c r="J362" s="216"/>
      <c r="K362" s="216"/>
      <c r="L362" s="216"/>
      <c r="M362" s="216"/>
      <c r="N362" s="216"/>
      <c r="O362" s="216"/>
      <c r="P362" s="216"/>
      <c r="Q362" s="216"/>
      <c r="R362" s="216"/>
      <c r="S362" s="216"/>
      <c r="T362" s="216"/>
      <c r="U362" s="216"/>
      <c r="V362" s="216"/>
      <c r="W362" s="216"/>
      <c r="X362" s="216"/>
      <c r="Y362" s="216"/>
      <c r="Z362" s="216"/>
      <c r="AA362" s="217"/>
    </row>
    <row r="363" spans="2:27" ht="12" customHeight="1">
      <c r="B363" s="174"/>
      <c r="C363" s="175"/>
      <c r="D363" s="175"/>
      <c r="E363" s="250"/>
      <c r="F363" s="211"/>
      <c r="G363" s="212"/>
      <c r="H363" s="218"/>
      <c r="I363" s="219"/>
      <c r="J363" s="219"/>
      <c r="K363" s="219"/>
      <c r="L363" s="219"/>
      <c r="M363" s="219"/>
      <c r="N363" s="219"/>
      <c r="O363" s="219"/>
      <c r="P363" s="219"/>
      <c r="Q363" s="219"/>
      <c r="R363" s="219"/>
      <c r="S363" s="219"/>
      <c r="T363" s="219"/>
      <c r="U363" s="219"/>
      <c r="V363" s="219"/>
      <c r="W363" s="219"/>
      <c r="X363" s="219"/>
      <c r="Y363" s="219"/>
      <c r="Z363" s="219"/>
      <c r="AA363" s="220"/>
    </row>
    <row r="364" spans="2:27" ht="12" customHeight="1" thickBot="1">
      <c r="B364" s="177"/>
      <c r="C364" s="178"/>
      <c r="D364" s="178"/>
      <c r="E364" s="251"/>
      <c r="F364" s="213"/>
      <c r="G364" s="214"/>
      <c r="H364" s="221"/>
      <c r="I364" s="222"/>
      <c r="J364" s="222"/>
      <c r="K364" s="222"/>
      <c r="L364" s="222"/>
      <c r="M364" s="222"/>
      <c r="N364" s="222"/>
      <c r="O364" s="222"/>
      <c r="P364" s="222"/>
      <c r="Q364" s="222"/>
      <c r="R364" s="222"/>
      <c r="S364" s="222"/>
      <c r="T364" s="222"/>
      <c r="U364" s="222"/>
      <c r="V364" s="222"/>
      <c r="W364" s="222"/>
      <c r="X364" s="222"/>
      <c r="Y364" s="222"/>
      <c r="Z364" s="222"/>
      <c r="AA364" s="223"/>
    </row>
    <row r="365" spans="2:27" ht="12" customHeight="1" thickBot="1">
      <c r="B365" s="179" t="s">
        <v>335</v>
      </c>
      <c r="C365" s="180"/>
      <c r="D365" s="180"/>
      <c r="E365" s="180"/>
      <c r="F365" s="180" t="s">
        <v>336</v>
      </c>
      <c r="G365" s="180"/>
      <c r="H365" s="180"/>
      <c r="I365" s="180"/>
      <c r="J365" s="180"/>
      <c r="K365" s="180"/>
      <c r="L365" s="180"/>
      <c r="M365" s="180"/>
      <c r="N365" s="180"/>
      <c r="O365" s="180"/>
      <c r="P365" s="180"/>
      <c r="Q365" s="180"/>
      <c r="R365" s="180"/>
      <c r="S365" s="180"/>
      <c r="T365" s="180" t="s">
        <v>337</v>
      </c>
      <c r="U365" s="180"/>
      <c r="V365" s="180"/>
      <c r="W365" s="180" t="s">
        <v>338</v>
      </c>
      <c r="X365" s="180"/>
      <c r="Y365" s="180" t="s">
        <v>339</v>
      </c>
      <c r="Z365" s="180"/>
      <c r="AA365" s="192"/>
    </row>
    <row r="366" spans="2:27" ht="12" customHeight="1">
      <c r="B366" s="181"/>
      <c r="C366" s="182"/>
      <c r="D366" s="182"/>
      <c r="E366" s="183"/>
      <c r="F366" s="255"/>
      <c r="G366" s="255"/>
      <c r="H366" s="255"/>
      <c r="I366" s="255"/>
      <c r="J366" s="255"/>
      <c r="K366" s="255"/>
      <c r="L366" s="255"/>
      <c r="M366" s="255"/>
      <c r="N366" s="255"/>
      <c r="O366" s="255"/>
      <c r="P366" s="255"/>
      <c r="Q366" s="255"/>
      <c r="R366" s="255"/>
      <c r="S366" s="255"/>
      <c r="T366" s="256"/>
      <c r="U366" s="256"/>
      <c r="V366" s="256"/>
      <c r="W366" s="235"/>
      <c r="X366" s="235"/>
      <c r="Y366" s="190">
        <f t="shared" ref="Y366:Y388" si="11">T366*W366</f>
        <v>0</v>
      </c>
      <c r="Z366" s="190"/>
      <c r="AA366" s="191"/>
    </row>
    <row r="367" spans="2:27" ht="12" customHeight="1">
      <c r="B367" s="161"/>
      <c r="C367" s="162"/>
      <c r="D367" s="162"/>
      <c r="E367" s="163"/>
      <c r="F367" s="234"/>
      <c r="G367" s="234"/>
      <c r="H367" s="234"/>
      <c r="I367" s="234"/>
      <c r="J367" s="234"/>
      <c r="K367" s="234"/>
      <c r="L367" s="234"/>
      <c r="M367" s="234"/>
      <c r="N367" s="234"/>
      <c r="O367" s="234"/>
      <c r="P367" s="234"/>
      <c r="Q367" s="234"/>
      <c r="R367" s="234"/>
      <c r="S367" s="234"/>
      <c r="T367" s="256"/>
      <c r="U367" s="256"/>
      <c r="V367" s="256"/>
      <c r="W367" s="235"/>
      <c r="X367" s="235"/>
      <c r="Y367" s="170">
        <f t="shared" si="11"/>
        <v>0</v>
      </c>
      <c r="Z367" s="170"/>
      <c r="AA367" s="171"/>
    </row>
    <row r="368" spans="2:27" ht="12" customHeight="1">
      <c r="B368" s="161"/>
      <c r="C368" s="162"/>
      <c r="D368" s="162"/>
      <c r="E368" s="163"/>
      <c r="F368" s="234"/>
      <c r="G368" s="234"/>
      <c r="H368" s="234"/>
      <c r="I368" s="234"/>
      <c r="J368" s="234"/>
      <c r="K368" s="234"/>
      <c r="L368" s="234"/>
      <c r="M368" s="234"/>
      <c r="N368" s="234"/>
      <c r="O368" s="234"/>
      <c r="P368" s="234"/>
      <c r="Q368" s="234"/>
      <c r="R368" s="234"/>
      <c r="S368" s="234"/>
      <c r="T368" s="256"/>
      <c r="U368" s="256"/>
      <c r="V368" s="256"/>
      <c r="W368" s="235"/>
      <c r="X368" s="235"/>
      <c r="Y368" s="170">
        <f t="shared" si="11"/>
        <v>0</v>
      </c>
      <c r="Z368" s="170"/>
      <c r="AA368" s="171"/>
    </row>
    <row r="369" spans="2:27" ht="12" customHeight="1">
      <c r="B369" s="161"/>
      <c r="C369" s="162"/>
      <c r="D369" s="162"/>
      <c r="E369" s="163"/>
      <c r="F369" s="234"/>
      <c r="G369" s="234"/>
      <c r="H369" s="234"/>
      <c r="I369" s="234"/>
      <c r="J369" s="234"/>
      <c r="K369" s="234"/>
      <c r="L369" s="234"/>
      <c r="M369" s="234"/>
      <c r="N369" s="234"/>
      <c r="O369" s="234"/>
      <c r="P369" s="234"/>
      <c r="Q369" s="234"/>
      <c r="R369" s="234"/>
      <c r="S369" s="234"/>
      <c r="T369" s="256"/>
      <c r="U369" s="256"/>
      <c r="V369" s="256"/>
      <c r="W369" s="235"/>
      <c r="X369" s="235"/>
      <c r="Y369" s="170">
        <f t="shared" si="11"/>
        <v>0</v>
      </c>
      <c r="Z369" s="170"/>
      <c r="AA369" s="171"/>
    </row>
    <row r="370" spans="2:27" ht="12" customHeight="1">
      <c r="B370" s="161"/>
      <c r="C370" s="162"/>
      <c r="D370" s="162"/>
      <c r="E370" s="163"/>
      <c r="F370" s="234"/>
      <c r="G370" s="234"/>
      <c r="H370" s="234"/>
      <c r="I370" s="234"/>
      <c r="J370" s="234"/>
      <c r="K370" s="234"/>
      <c r="L370" s="234"/>
      <c r="M370" s="234"/>
      <c r="N370" s="234"/>
      <c r="O370" s="234"/>
      <c r="P370" s="234"/>
      <c r="Q370" s="234"/>
      <c r="R370" s="234"/>
      <c r="S370" s="234"/>
      <c r="T370" s="256"/>
      <c r="U370" s="256"/>
      <c r="V370" s="256"/>
      <c r="W370" s="235"/>
      <c r="X370" s="235"/>
      <c r="Y370" s="170">
        <f t="shared" si="11"/>
        <v>0</v>
      </c>
      <c r="Z370" s="170"/>
      <c r="AA370" s="171"/>
    </row>
    <row r="371" spans="2:27" ht="12" customHeight="1">
      <c r="B371" s="161"/>
      <c r="C371" s="162"/>
      <c r="D371" s="162"/>
      <c r="E371" s="163"/>
      <c r="F371" s="234"/>
      <c r="G371" s="234"/>
      <c r="H371" s="234"/>
      <c r="I371" s="234"/>
      <c r="J371" s="234"/>
      <c r="K371" s="234"/>
      <c r="L371" s="234"/>
      <c r="M371" s="234"/>
      <c r="N371" s="234"/>
      <c r="O371" s="234"/>
      <c r="P371" s="234"/>
      <c r="Q371" s="234"/>
      <c r="R371" s="234"/>
      <c r="S371" s="234"/>
      <c r="T371" s="256"/>
      <c r="U371" s="256"/>
      <c r="V371" s="256"/>
      <c r="W371" s="235"/>
      <c r="X371" s="235"/>
      <c r="Y371" s="170">
        <f t="shared" si="11"/>
        <v>0</v>
      </c>
      <c r="Z371" s="170"/>
      <c r="AA371" s="171"/>
    </row>
    <row r="372" spans="2:27" ht="12" customHeight="1">
      <c r="B372" s="161"/>
      <c r="C372" s="162"/>
      <c r="D372" s="162"/>
      <c r="E372" s="163"/>
      <c r="F372" s="234"/>
      <c r="G372" s="234"/>
      <c r="H372" s="234"/>
      <c r="I372" s="234"/>
      <c r="J372" s="234"/>
      <c r="K372" s="234"/>
      <c r="L372" s="234"/>
      <c r="M372" s="234"/>
      <c r="N372" s="234"/>
      <c r="O372" s="234"/>
      <c r="P372" s="234"/>
      <c r="Q372" s="234"/>
      <c r="R372" s="234"/>
      <c r="S372" s="234"/>
      <c r="T372" s="256"/>
      <c r="U372" s="256"/>
      <c r="V372" s="256"/>
      <c r="W372" s="235"/>
      <c r="X372" s="235"/>
      <c r="Y372" s="170">
        <f t="shared" si="11"/>
        <v>0</v>
      </c>
      <c r="Z372" s="170"/>
      <c r="AA372" s="171"/>
    </row>
    <row r="373" spans="2:27" ht="12" customHeight="1">
      <c r="B373" s="161"/>
      <c r="C373" s="162"/>
      <c r="D373" s="162"/>
      <c r="E373" s="163"/>
      <c r="F373" s="234"/>
      <c r="G373" s="234"/>
      <c r="H373" s="234"/>
      <c r="I373" s="234"/>
      <c r="J373" s="234"/>
      <c r="K373" s="234"/>
      <c r="L373" s="234"/>
      <c r="M373" s="234"/>
      <c r="N373" s="234"/>
      <c r="O373" s="234"/>
      <c r="P373" s="234"/>
      <c r="Q373" s="234"/>
      <c r="R373" s="234"/>
      <c r="S373" s="234"/>
      <c r="T373" s="256"/>
      <c r="U373" s="256"/>
      <c r="V373" s="256"/>
      <c r="W373" s="235"/>
      <c r="X373" s="235"/>
      <c r="Y373" s="170">
        <f t="shared" si="11"/>
        <v>0</v>
      </c>
      <c r="Z373" s="170"/>
      <c r="AA373" s="171"/>
    </row>
    <row r="374" spans="2:27" ht="12" customHeight="1">
      <c r="B374" s="161"/>
      <c r="C374" s="162"/>
      <c r="D374" s="162"/>
      <c r="E374" s="163"/>
      <c r="F374" s="234"/>
      <c r="G374" s="234"/>
      <c r="H374" s="234"/>
      <c r="I374" s="234"/>
      <c r="J374" s="234"/>
      <c r="K374" s="234"/>
      <c r="L374" s="234"/>
      <c r="M374" s="234"/>
      <c r="N374" s="234"/>
      <c r="O374" s="234"/>
      <c r="P374" s="234"/>
      <c r="Q374" s="234"/>
      <c r="R374" s="234"/>
      <c r="S374" s="234"/>
      <c r="T374" s="165"/>
      <c r="U374" s="166"/>
      <c r="V374" s="167"/>
      <c r="W374" s="235"/>
      <c r="X374" s="235"/>
      <c r="Y374" s="170">
        <f t="shared" si="11"/>
        <v>0</v>
      </c>
      <c r="Z374" s="170"/>
      <c r="AA374" s="171"/>
    </row>
    <row r="375" spans="2:27" ht="12" customHeight="1">
      <c r="B375" s="161"/>
      <c r="C375" s="162"/>
      <c r="D375" s="162"/>
      <c r="E375" s="163"/>
      <c r="F375" s="234"/>
      <c r="G375" s="234"/>
      <c r="H375" s="234"/>
      <c r="I375" s="234"/>
      <c r="J375" s="234"/>
      <c r="K375" s="234"/>
      <c r="L375" s="234"/>
      <c r="M375" s="234"/>
      <c r="N375" s="234"/>
      <c r="O375" s="234"/>
      <c r="P375" s="234"/>
      <c r="Q375" s="234"/>
      <c r="R375" s="234"/>
      <c r="S375" s="234"/>
      <c r="T375" s="165"/>
      <c r="U375" s="166"/>
      <c r="V375" s="167"/>
      <c r="W375" s="235"/>
      <c r="X375" s="235"/>
      <c r="Y375" s="170">
        <f t="shared" si="11"/>
        <v>0</v>
      </c>
      <c r="Z375" s="170"/>
      <c r="AA375" s="171"/>
    </row>
    <row r="376" spans="2:27" ht="12" customHeight="1">
      <c r="B376" s="161"/>
      <c r="C376" s="162"/>
      <c r="D376" s="162"/>
      <c r="E376" s="163"/>
      <c r="F376" s="234"/>
      <c r="G376" s="234"/>
      <c r="H376" s="234"/>
      <c r="I376" s="234"/>
      <c r="J376" s="234"/>
      <c r="K376" s="234"/>
      <c r="L376" s="234"/>
      <c r="M376" s="234"/>
      <c r="N376" s="234"/>
      <c r="O376" s="234"/>
      <c r="P376" s="234"/>
      <c r="Q376" s="234"/>
      <c r="R376" s="234"/>
      <c r="S376" s="234"/>
      <c r="T376" s="165"/>
      <c r="U376" s="166"/>
      <c r="V376" s="167"/>
      <c r="W376" s="235"/>
      <c r="X376" s="235"/>
      <c r="Y376" s="170">
        <f t="shared" si="11"/>
        <v>0</v>
      </c>
      <c r="Z376" s="170"/>
      <c r="AA376" s="171"/>
    </row>
    <row r="377" spans="2:27" ht="12" customHeight="1">
      <c r="B377" s="161"/>
      <c r="C377" s="162"/>
      <c r="D377" s="162"/>
      <c r="E377" s="163"/>
      <c r="F377" s="234"/>
      <c r="G377" s="234"/>
      <c r="H377" s="234"/>
      <c r="I377" s="234"/>
      <c r="J377" s="234"/>
      <c r="K377" s="234"/>
      <c r="L377" s="234"/>
      <c r="M377" s="234"/>
      <c r="N377" s="234"/>
      <c r="O377" s="234"/>
      <c r="P377" s="234"/>
      <c r="Q377" s="234"/>
      <c r="R377" s="234"/>
      <c r="S377" s="234"/>
      <c r="T377" s="165"/>
      <c r="U377" s="166"/>
      <c r="V377" s="167"/>
      <c r="W377" s="235"/>
      <c r="X377" s="235"/>
      <c r="Y377" s="170">
        <f t="shared" si="11"/>
        <v>0</v>
      </c>
      <c r="Z377" s="170"/>
      <c r="AA377" s="171"/>
    </row>
    <row r="378" spans="2:27" ht="12" customHeight="1">
      <c r="B378" s="161"/>
      <c r="C378" s="162"/>
      <c r="D378" s="162"/>
      <c r="E378" s="163"/>
      <c r="F378" s="234"/>
      <c r="G378" s="234"/>
      <c r="H378" s="234"/>
      <c r="I378" s="234"/>
      <c r="J378" s="234"/>
      <c r="K378" s="234"/>
      <c r="L378" s="234"/>
      <c r="M378" s="234"/>
      <c r="N378" s="234"/>
      <c r="O378" s="234"/>
      <c r="P378" s="234"/>
      <c r="Q378" s="234"/>
      <c r="R378" s="234"/>
      <c r="S378" s="234"/>
      <c r="T378" s="165"/>
      <c r="U378" s="166"/>
      <c r="V378" s="167"/>
      <c r="W378" s="235"/>
      <c r="X378" s="235"/>
      <c r="Y378" s="170">
        <f t="shared" si="11"/>
        <v>0</v>
      </c>
      <c r="Z378" s="170"/>
      <c r="AA378" s="171"/>
    </row>
    <row r="379" spans="2:27" ht="12" customHeight="1">
      <c r="B379" s="161"/>
      <c r="C379" s="162"/>
      <c r="D379" s="162"/>
      <c r="E379" s="163"/>
      <c r="F379" s="234"/>
      <c r="G379" s="234"/>
      <c r="H379" s="234"/>
      <c r="I379" s="234"/>
      <c r="J379" s="234"/>
      <c r="K379" s="234"/>
      <c r="L379" s="234"/>
      <c r="M379" s="234"/>
      <c r="N379" s="234"/>
      <c r="O379" s="234"/>
      <c r="P379" s="234"/>
      <c r="Q379" s="234"/>
      <c r="R379" s="234"/>
      <c r="S379" s="234"/>
      <c r="T379" s="165"/>
      <c r="U379" s="166"/>
      <c r="V379" s="167"/>
      <c r="W379" s="235"/>
      <c r="X379" s="235"/>
      <c r="Y379" s="170">
        <f t="shared" si="11"/>
        <v>0</v>
      </c>
      <c r="Z379" s="170"/>
      <c r="AA379" s="171"/>
    </row>
    <row r="380" spans="2:27" ht="12" customHeight="1">
      <c r="B380" s="161"/>
      <c r="C380" s="162"/>
      <c r="D380" s="162"/>
      <c r="E380" s="163"/>
      <c r="F380" s="234"/>
      <c r="G380" s="234"/>
      <c r="H380" s="234"/>
      <c r="I380" s="234"/>
      <c r="J380" s="234"/>
      <c r="K380" s="234"/>
      <c r="L380" s="234"/>
      <c r="M380" s="234"/>
      <c r="N380" s="234"/>
      <c r="O380" s="234"/>
      <c r="P380" s="234"/>
      <c r="Q380" s="234"/>
      <c r="R380" s="234"/>
      <c r="S380" s="234"/>
      <c r="T380" s="165"/>
      <c r="U380" s="166"/>
      <c r="V380" s="167"/>
      <c r="W380" s="235"/>
      <c r="X380" s="235"/>
      <c r="Y380" s="170">
        <f t="shared" si="11"/>
        <v>0</v>
      </c>
      <c r="Z380" s="170"/>
      <c r="AA380" s="171"/>
    </row>
    <row r="381" spans="2:27" ht="12" customHeight="1">
      <c r="B381" s="161"/>
      <c r="C381" s="162"/>
      <c r="D381" s="162"/>
      <c r="E381" s="163"/>
      <c r="F381" s="234"/>
      <c r="G381" s="234"/>
      <c r="H381" s="234"/>
      <c r="I381" s="234"/>
      <c r="J381" s="234"/>
      <c r="K381" s="234"/>
      <c r="L381" s="234"/>
      <c r="M381" s="234"/>
      <c r="N381" s="234"/>
      <c r="O381" s="234"/>
      <c r="P381" s="234"/>
      <c r="Q381" s="234"/>
      <c r="R381" s="234"/>
      <c r="S381" s="234"/>
      <c r="T381" s="165"/>
      <c r="U381" s="166"/>
      <c r="V381" s="167"/>
      <c r="W381" s="235"/>
      <c r="X381" s="235"/>
      <c r="Y381" s="170">
        <f t="shared" si="11"/>
        <v>0</v>
      </c>
      <c r="Z381" s="170"/>
      <c r="AA381" s="171"/>
    </row>
    <row r="382" spans="2:27" ht="12" customHeight="1">
      <c r="B382" s="161"/>
      <c r="C382" s="162"/>
      <c r="D382" s="162"/>
      <c r="E382" s="163"/>
      <c r="F382" s="234"/>
      <c r="G382" s="234"/>
      <c r="H382" s="234"/>
      <c r="I382" s="234"/>
      <c r="J382" s="234"/>
      <c r="K382" s="234"/>
      <c r="L382" s="234"/>
      <c r="M382" s="234"/>
      <c r="N382" s="234"/>
      <c r="O382" s="234"/>
      <c r="P382" s="234"/>
      <c r="Q382" s="234"/>
      <c r="R382" s="234"/>
      <c r="S382" s="234"/>
      <c r="T382" s="165"/>
      <c r="U382" s="166"/>
      <c r="V382" s="167"/>
      <c r="W382" s="235"/>
      <c r="X382" s="235"/>
      <c r="Y382" s="170">
        <f t="shared" si="11"/>
        <v>0</v>
      </c>
      <c r="Z382" s="170"/>
      <c r="AA382" s="171"/>
    </row>
    <row r="383" spans="2:27" ht="12" customHeight="1">
      <c r="B383" s="161"/>
      <c r="C383" s="162"/>
      <c r="D383" s="162"/>
      <c r="E383" s="163"/>
      <c r="F383" s="234"/>
      <c r="G383" s="234"/>
      <c r="H383" s="234"/>
      <c r="I383" s="234"/>
      <c r="J383" s="234"/>
      <c r="K383" s="234"/>
      <c r="L383" s="234"/>
      <c r="M383" s="234"/>
      <c r="N383" s="234"/>
      <c r="O383" s="234"/>
      <c r="P383" s="234"/>
      <c r="Q383" s="234"/>
      <c r="R383" s="234"/>
      <c r="S383" s="234"/>
      <c r="T383" s="165"/>
      <c r="U383" s="166"/>
      <c r="V383" s="167"/>
      <c r="W383" s="235"/>
      <c r="X383" s="235"/>
      <c r="Y383" s="170">
        <f t="shared" si="11"/>
        <v>0</v>
      </c>
      <c r="Z383" s="170"/>
      <c r="AA383" s="171"/>
    </row>
    <row r="384" spans="2:27" ht="12" customHeight="1">
      <c r="B384" s="161"/>
      <c r="C384" s="162"/>
      <c r="D384" s="162"/>
      <c r="E384" s="163"/>
      <c r="F384" s="234"/>
      <c r="G384" s="234"/>
      <c r="H384" s="234"/>
      <c r="I384" s="234"/>
      <c r="J384" s="234"/>
      <c r="K384" s="234"/>
      <c r="L384" s="234"/>
      <c r="M384" s="234"/>
      <c r="N384" s="234"/>
      <c r="O384" s="234"/>
      <c r="P384" s="234"/>
      <c r="Q384" s="234"/>
      <c r="R384" s="234"/>
      <c r="S384" s="234"/>
      <c r="T384" s="165"/>
      <c r="U384" s="166"/>
      <c r="V384" s="167"/>
      <c r="W384" s="235"/>
      <c r="X384" s="235"/>
      <c r="Y384" s="170">
        <f t="shared" si="11"/>
        <v>0</v>
      </c>
      <c r="Z384" s="170"/>
      <c r="AA384" s="171"/>
    </row>
    <row r="385" spans="2:27" ht="12" customHeight="1">
      <c r="B385" s="161"/>
      <c r="C385" s="162"/>
      <c r="D385" s="162"/>
      <c r="E385" s="163"/>
      <c r="F385" s="234"/>
      <c r="G385" s="234"/>
      <c r="H385" s="234"/>
      <c r="I385" s="234"/>
      <c r="J385" s="234"/>
      <c r="K385" s="234"/>
      <c r="L385" s="234"/>
      <c r="M385" s="234"/>
      <c r="N385" s="234"/>
      <c r="O385" s="234"/>
      <c r="P385" s="234"/>
      <c r="Q385" s="234"/>
      <c r="R385" s="234"/>
      <c r="S385" s="234"/>
      <c r="T385" s="165"/>
      <c r="U385" s="166"/>
      <c r="V385" s="167"/>
      <c r="W385" s="235"/>
      <c r="X385" s="235"/>
      <c r="Y385" s="170">
        <f t="shared" si="11"/>
        <v>0</v>
      </c>
      <c r="Z385" s="170"/>
      <c r="AA385" s="171"/>
    </row>
    <row r="386" spans="2:27" ht="12" customHeight="1">
      <c r="B386" s="161"/>
      <c r="C386" s="162"/>
      <c r="D386" s="162"/>
      <c r="E386" s="163"/>
      <c r="F386" s="234"/>
      <c r="G386" s="234"/>
      <c r="H386" s="234"/>
      <c r="I386" s="234"/>
      <c r="J386" s="234"/>
      <c r="K386" s="234"/>
      <c r="L386" s="234"/>
      <c r="M386" s="234"/>
      <c r="N386" s="234"/>
      <c r="O386" s="234"/>
      <c r="P386" s="234"/>
      <c r="Q386" s="234"/>
      <c r="R386" s="234"/>
      <c r="S386" s="234"/>
      <c r="T386" s="165"/>
      <c r="U386" s="166"/>
      <c r="V386" s="167"/>
      <c r="W386" s="235"/>
      <c r="X386" s="235"/>
      <c r="Y386" s="170">
        <f t="shared" si="11"/>
        <v>0</v>
      </c>
      <c r="Z386" s="170"/>
      <c r="AA386" s="171"/>
    </row>
    <row r="387" spans="2:27" ht="12" customHeight="1">
      <c r="B387" s="161"/>
      <c r="C387" s="162"/>
      <c r="D387" s="162"/>
      <c r="E387" s="163"/>
      <c r="F387" s="236"/>
      <c r="G387" s="236"/>
      <c r="H387" s="236"/>
      <c r="I387" s="236"/>
      <c r="J387" s="236"/>
      <c r="K387" s="236"/>
      <c r="L387" s="236"/>
      <c r="M387" s="236"/>
      <c r="N387" s="236"/>
      <c r="O387" s="236"/>
      <c r="P387" s="236"/>
      <c r="Q387" s="236"/>
      <c r="R387" s="236"/>
      <c r="S387" s="236"/>
      <c r="T387" s="165"/>
      <c r="U387" s="166"/>
      <c r="V387" s="167"/>
      <c r="W387" s="235"/>
      <c r="X387" s="235"/>
      <c r="Y387" s="237">
        <f t="shared" si="11"/>
        <v>0</v>
      </c>
      <c r="Z387" s="237"/>
      <c r="AA387" s="238"/>
    </row>
    <row r="388" spans="2:27" ht="12" customHeight="1" thickBot="1">
      <c r="B388" s="239"/>
      <c r="C388" s="240"/>
      <c r="D388" s="240"/>
      <c r="E388" s="241"/>
      <c r="F388" s="242"/>
      <c r="G388" s="242"/>
      <c r="H388" s="242"/>
      <c r="I388" s="242"/>
      <c r="J388" s="242"/>
      <c r="K388" s="242"/>
      <c r="L388" s="242"/>
      <c r="M388" s="242"/>
      <c r="N388" s="242"/>
      <c r="O388" s="242"/>
      <c r="P388" s="242"/>
      <c r="Q388" s="242"/>
      <c r="R388" s="242"/>
      <c r="S388" s="242"/>
      <c r="T388" s="243"/>
      <c r="U388" s="244"/>
      <c r="V388" s="245"/>
      <c r="W388" s="246"/>
      <c r="X388" s="246"/>
      <c r="Y388" s="247">
        <f t="shared" si="11"/>
        <v>0</v>
      </c>
      <c r="Z388" s="247"/>
      <c r="AA388" s="248"/>
    </row>
    <row r="389" spans="2:27" ht="12" customHeight="1" thickBot="1"/>
    <row r="390" spans="2:27" ht="12" customHeight="1" thickBot="1">
      <c r="B390" s="12" t="s">
        <v>376</v>
      </c>
      <c r="C390" s="154" t="s">
        <v>364</v>
      </c>
      <c r="D390" s="155"/>
      <c r="E390" s="156"/>
      <c r="F390" s="157"/>
      <c r="G390" s="11" t="s">
        <v>361</v>
      </c>
      <c r="H390" s="156"/>
      <c r="I390" s="157"/>
      <c r="J390" s="154" t="s">
        <v>363</v>
      </c>
      <c r="K390" s="158"/>
      <c r="L390" s="159">
        <f>SUM(Y395:AA417)</f>
        <v>0</v>
      </c>
      <c r="M390" s="159"/>
      <c r="N390" s="160"/>
      <c r="O390" s="154" t="s">
        <v>362</v>
      </c>
      <c r="P390" s="158"/>
      <c r="Q390" s="156"/>
      <c r="R390" s="157"/>
      <c r="S390" s="157"/>
      <c r="T390" s="157"/>
      <c r="U390" s="157"/>
      <c r="V390" s="157"/>
      <c r="W390" s="157"/>
      <c r="X390" s="195" t="s">
        <v>418</v>
      </c>
      <c r="Y390" s="195"/>
      <c r="Z390" s="196"/>
      <c r="AA390" s="10"/>
    </row>
    <row r="391" spans="2:27" ht="12" customHeight="1">
      <c r="B391" s="172" t="s">
        <v>334</v>
      </c>
      <c r="C391" s="173"/>
      <c r="D391" s="173"/>
      <c r="E391" s="249"/>
      <c r="F391" s="209" t="s">
        <v>469</v>
      </c>
      <c r="G391" s="210"/>
      <c r="H391" s="215"/>
      <c r="I391" s="216"/>
      <c r="J391" s="216"/>
      <c r="K391" s="216"/>
      <c r="L391" s="216"/>
      <c r="M391" s="216"/>
      <c r="N391" s="216"/>
      <c r="O391" s="216"/>
      <c r="P391" s="216"/>
      <c r="Q391" s="216"/>
      <c r="R391" s="216"/>
      <c r="S391" s="216"/>
      <c r="T391" s="216"/>
      <c r="U391" s="216"/>
      <c r="V391" s="216"/>
      <c r="W391" s="216"/>
      <c r="X391" s="216"/>
      <c r="Y391" s="216"/>
      <c r="Z391" s="216"/>
      <c r="AA391" s="217"/>
    </row>
    <row r="392" spans="2:27" ht="12" customHeight="1">
      <c r="B392" s="174"/>
      <c r="C392" s="175"/>
      <c r="D392" s="175"/>
      <c r="E392" s="250"/>
      <c r="F392" s="211"/>
      <c r="G392" s="212"/>
      <c r="H392" s="218"/>
      <c r="I392" s="219"/>
      <c r="J392" s="219"/>
      <c r="K392" s="219"/>
      <c r="L392" s="219"/>
      <c r="M392" s="219"/>
      <c r="N392" s="219"/>
      <c r="O392" s="219"/>
      <c r="P392" s="219"/>
      <c r="Q392" s="219"/>
      <c r="R392" s="219"/>
      <c r="S392" s="219"/>
      <c r="T392" s="219"/>
      <c r="U392" s="219"/>
      <c r="V392" s="219"/>
      <c r="W392" s="219"/>
      <c r="X392" s="219"/>
      <c r="Y392" s="219"/>
      <c r="Z392" s="219"/>
      <c r="AA392" s="220"/>
    </row>
    <row r="393" spans="2:27" ht="12" customHeight="1" thickBot="1">
      <c r="B393" s="177"/>
      <c r="C393" s="178"/>
      <c r="D393" s="178"/>
      <c r="E393" s="251"/>
      <c r="F393" s="213"/>
      <c r="G393" s="214"/>
      <c r="H393" s="221"/>
      <c r="I393" s="222"/>
      <c r="J393" s="222"/>
      <c r="K393" s="222"/>
      <c r="L393" s="222"/>
      <c r="M393" s="222"/>
      <c r="N393" s="222"/>
      <c r="O393" s="222"/>
      <c r="P393" s="222"/>
      <c r="Q393" s="222"/>
      <c r="R393" s="222"/>
      <c r="S393" s="222"/>
      <c r="T393" s="222"/>
      <c r="U393" s="222"/>
      <c r="V393" s="222"/>
      <c r="W393" s="222"/>
      <c r="X393" s="222"/>
      <c r="Y393" s="222"/>
      <c r="Z393" s="222"/>
      <c r="AA393" s="223"/>
    </row>
    <row r="394" spans="2:27" ht="12" customHeight="1" thickBot="1">
      <c r="B394" s="179" t="s">
        <v>335</v>
      </c>
      <c r="C394" s="180"/>
      <c r="D394" s="180"/>
      <c r="E394" s="180"/>
      <c r="F394" s="180" t="s">
        <v>336</v>
      </c>
      <c r="G394" s="180"/>
      <c r="H394" s="180"/>
      <c r="I394" s="180"/>
      <c r="J394" s="180"/>
      <c r="K394" s="180"/>
      <c r="L394" s="180"/>
      <c r="M394" s="180"/>
      <c r="N394" s="180"/>
      <c r="O394" s="180"/>
      <c r="P394" s="180"/>
      <c r="Q394" s="180"/>
      <c r="R394" s="180"/>
      <c r="S394" s="180"/>
      <c r="T394" s="180" t="s">
        <v>337</v>
      </c>
      <c r="U394" s="180"/>
      <c r="V394" s="180"/>
      <c r="W394" s="180" t="s">
        <v>338</v>
      </c>
      <c r="X394" s="180"/>
      <c r="Y394" s="180" t="s">
        <v>339</v>
      </c>
      <c r="Z394" s="180"/>
      <c r="AA394" s="192"/>
    </row>
    <row r="395" spans="2:27" ht="12" customHeight="1">
      <c r="B395" s="181"/>
      <c r="C395" s="182"/>
      <c r="D395" s="182"/>
      <c r="E395" s="183"/>
      <c r="F395" s="255"/>
      <c r="G395" s="255"/>
      <c r="H395" s="255"/>
      <c r="I395" s="255"/>
      <c r="J395" s="255"/>
      <c r="K395" s="255"/>
      <c r="L395" s="255"/>
      <c r="M395" s="255"/>
      <c r="N395" s="255"/>
      <c r="O395" s="255"/>
      <c r="P395" s="255"/>
      <c r="Q395" s="255"/>
      <c r="R395" s="255"/>
      <c r="S395" s="255"/>
      <c r="T395" s="256"/>
      <c r="U395" s="256"/>
      <c r="V395" s="256"/>
      <c r="W395" s="235"/>
      <c r="X395" s="235"/>
      <c r="Y395" s="190">
        <f t="shared" ref="Y395:Y417" si="12">T395*W395</f>
        <v>0</v>
      </c>
      <c r="Z395" s="190"/>
      <c r="AA395" s="191"/>
    </row>
    <row r="396" spans="2:27" ht="12" customHeight="1">
      <c r="B396" s="161"/>
      <c r="C396" s="162"/>
      <c r="D396" s="162"/>
      <c r="E396" s="163"/>
      <c r="F396" s="234"/>
      <c r="G396" s="234"/>
      <c r="H396" s="234"/>
      <c r="I396" s="234"/>
      <c r="J396" s="234"/>
      <c r="K396" s="234"/>
      <c r="L396" s="234"/>
      <c r="M396" s="234"/>
      <c r="N396" s="234"/>
      <c r="O396" s="234"/>
      <c r="P396" s="234"/>
      <c r="Q396" s="234"/>
      <c r="R396" s="234"/>
      <c r="S396" s="234"/>
      <c r="T396" s="256"/>
      <c r="U396" s="256"/>
      <c r="V396" s="256"/>
      <c r="W396" s="235"/>
      <c r="X396" s="235"/>
      <c r="Y396" s="170">
        <f t="shared" si="12"/>
        <v>0</v>
      </c>
      <c r="Z396" s="170"/>
      <c r="AA396" s="171"/>
    </row>
    <row r="397" spans="2:27" ht="12" customHeight="1">
      <c r="B397" s="161"/>
      <c r="C397" s="162"/>
      <c r="D397" s="162"/>
      <c r="E397" s="163"/>
      <c r="F397" s="234"/>
      <c r="G397" s="234"/>
      <c r="H397" s="234"/>
      <c r="I397" s="234"/>
      <c r="J397" s="234"/>
      <c r="K397" s="234"/>
      <c r="L397" s="234"/>
      <c r="M397" s="234"/>
      <c r="N397" s="234"/>
      <c r="O397" s="234"/>
      <c r="P397" s="234"/>
      <c r="Q397" s="234"/>
      <c r="R397" s="234"/>
      <c r="S397" s="234"/>
      <c r="T397" s="256"/>
      <c r="U397" s="256"/>
      <c r="V397" s="256"/>
      <c r="W397" s="235"/>
      <c r="X397" s="235"/>
      <c r="Y397" s="170">
        <f t="shared" si="12"/>
        <v>0</v>
      </c>
      <c r="Z397" s="170"/>
      <c r="AA397" s="171"/>
    </row>
    <row r="398" spans="2:27" ht="12" customHeight="1">
      <c r="B398" s="161"/>
      <c r="C398" s="162"/>
      <c r="D398" s="162"/>
      <c r="E398" s="163"/>
      <c r="F398" s="234"/>
      <c r="G398" s="234"/>
      <c r="H398" s="234"/>
      <c r="I398" s="234"/>
      <c r="J398" s="234"/>
      <c r="K398" s="234"/>
      <c r="L398" s="234"/>
      <c r="M398" s="234"/>
      <c r="N398" s="234"/>
      <c r="O398" s="234"/>
      <c r="P398" s="234"/>
      <c r="Q398" s="234"/>
      <c r="R398" s="234"/>
      <c r="S398" s="234"/>
      <c r="T398" s="256"/>
      <c r="U398" s="256"/>
      <c r="V398" s="256"/>
      <c r="W398" s="235"/>
      <c r="X398" s="235"/>
      <c r="Y398" s="170">
        <f t="shared" si="12"/>
        <v>0</v>
      </c>
      <c r="Z398" s="170"/>
      <c r="AA398" s="171"/>
    </row>
    <row r="399" spans="2:27" ht="12" customHeight="1">
      <c r="B399" s="161"/>
      <c r="C399" s="162"/>
      <c r="D399" s="162"/>
      <c r="E399" s="163"/>
      <c r="F399" s="234"/>
      <c r="G399" s="234"/>
      <c r="H399" s="234"/>
      <c r="I399" s="234"/>
      <c r="J399" s="234"/>
      <c r="K399" s="234"/>
      <c r="L399" s="234"/>
      <c r="M399" s="234"/>
      <c r="N399" s="234"/>
      <c r="O399" s="234"/>
      <c r="P399" s="234"/>
      <c r="Q399" s="234"/>
      <c r="R399" s="234"/>
      <c r="S399" s="234"/>
      <c r="T399" s="256"/>
      <c r="U399" s="256"/>
      <c r="V399" s="256"/>
      <c r="W399" s="235"/>
      <c r="X399" s="235"/>
      <c r="Y399" s="170">
        <f t="shared" si="12"/>
        <v>0</v>
      </c>
      <c r="Z399" s="170"/>
      <c r="AA399" s="171"/>
    </row>
    <row r="400" spans="2:27" ht="12" customHeight="1">
      <c r="B400" s="161"/>
      <c r="C400" s="162"/>
      <c r="D400" s="162"/>
      <c r="E400" s="163"/>
      <c r="F400" s="234"/>
      <c r="G400" s="234"/>
      <c r="H400" s="234"/>
      <c r="I400" s="234"/>
      <c r="J400" s="234"/>
      <c r="K400" s="234"/>
      <c r="L400" s="234"/>
      <c r="M400" s="234"/>
      <c r="N400" s="234"/>
      <c r="O400" s="234"/>
      <c r="P400" s="234"/>
      <c r="Q400" s="234"/>
      <c r="R400" s="234"/>
      <c r="S400" s="234"/>
      <c r="T400" s="256"/>
      <c r="U400" s="256"/>
      <c r="V400" s="256"/>
      <c r="W400" s="235"/>
      <c r="X400" s="235"/>
      <c r="Y400" s="170">
        <f t="shared" si="12"/>
        <v>0</v>
      </c>
      <c r="Z400" s="170"/>
      <c r="AA400" s="171"/>
    </row>
    <row r="401" spans="2:27" ht="12" customHeight="1">
      <c r="B401" s="161"/>
      <c r="C401" s="162"/>
      <c r="D401" s="162"/>
      <c r="E401" s="163"/>
      <c r="F401" s="234"/>
      <c r="G401" s="234"/>
      <c r="H401" s="234"/>
      <c r="I401" s="234"/>
      <c r="J401" s="234"/>
      <c r="K401" s="234"/>
      <c r="L401" s="234"/>
      <c r="M401" s="234"/>
      <c r="N401" s="234"/>
      <c r="O401" s="234"/>
      <c r="P401" s="234"/>
      <c r="Q401" s="234"/>
      <c r="R401" s="234"/>
      <c r="S401" s="234"/>
      <c r="T401" s="256"/>
      <c r="U401" s="256"/>
      <c r="V401" s="256"/>
      <c r="W401" s="235"/>
      <c r="X401" s="235"/>
      <c r="Y401" s="170">
        <f t="shared" si="12"/>
        <v>0</v>
      </c>
      <c r="Z401" s="170"/>
      <c r="AA401" s="171"/>
    </row>
    <row r="402" spans="2:27" ht="12" customHeight="1">
      <c r="B402" s="161"/>
      <c r="C402" s="162"/>
      <c r="D402" s="162"/>
      <c r="E402" s="163"/>
      <c r="F402" s="234"/>
      <c r="G402" s="234"/>
      <c r="H402" s="234"/>
      <c r="I402" s="234"/>
      <c r="J402" s="234"/>
      <c r="K402" s="234"/>
      <c r="L402" s="234"/>
      <c r="M402" s="234"/>
      <c r="N402" s="234"/>
      <c r="O402" s="234"/>
      <c r="P402" s="234"/>
      <c r="Q402" s="234"/>
      <c r="R402" s="234"/>
      <c r="S402" s="234"/>
      <c r="T402" s="256"/>
      <c r="U402" s="256"/>
      <c r="V402" s="256"/>
      <c r="W402" s="235"/>
      <c r="X402" s="235"/>
      <c r="Y402" s="170">
        <f t="shared" si="12"/>
        <v>0</v>
      </c>
      <c r="Z402" s="170"/>
      <c r="AA402" s="171"/>
    </row>
    <row r="403" spans="2:27" ht="12" customHeight="1">
      <c r="B403" s="161"/>
      <c r="C403" s="162"/>
      <c r="D403" s="162"/>
      <c r="E403" s="163"/>
      <c r="F403" s="234"/>
      <c r="G403" s="234"/>
      <c r="H403" s="234"/>
      <c r="I403" s="234"/>
      <c r="J403" s="234"/>
      <c r="K403" s="234"/>
      <c r="L403" s="234"/>
      <c r="M403" s="234"/>
      <c r="N403" s="234"/>
      <c r="O403" s="234"/>
      <c r="P403" s="234"/>
      <c r="Q403" s="234"/>
      <c r="R403" s="234"/>
      <c r="S403" s="234"/>
      <c r="T403" s="165"/>
      <c r="U403" s="166"/>
      <c r="V403" s="167"/>
      <c r="W403" s="235"/>
      <c r="X403" s="235"/>
      <c r="Y403" s="170">
        <f t="shared" si="12"/>
        <v>0</v>
      </c>
      <c r="Z403" s="170"/>
      <c r="AA403" s="171"/>
    </row>
    <row r="404" spans="2:27" ht="12" customHeight="1">
      <c r="B404" s="161"/>
      <c r="C404" s="162"/>
      <c r="D404" s="162"/>
      <c r="E404" s="163"/>
      <c r="F404" s="234"/>
      <c r="G404" s="234"/>
      <c r="H404" s="234"/>
      <c r="I404" s="234"/>
      <c r="J404" s="234"/>
      <c r="K404" s="234"/>
      <c r="L404" s="234"/>
      <c r="M404" s="234"/>
      <c r="N404" s="234"/>
      <c r="O404" s="234"/>
      <c r="P404" s="234"/>
      <c r="Q404" s="234"/>
      <c r="R404" s="234"/>
      <c r="S404" s="234"/>
      <c r="T404" s="165"/>
      <c r="U404" s="166"/>
      <c r="V404" s="167"/>
      <c r="W404" s="235"/>
      <c r="X404" s="235"/>
      <c r="Y404" s="170">
        <f t="shared" si="12"/>
        <v>0</v>
      </c>
      <c r="Z404" s="170"/>
      <c r="AA404" s="171"/>
    </row>
    <row r="405" spans="2:27" ht="12" customHeight="1">
      <c r="B405" s="161"/>
      <c r="C405" s="162"/>
      <c r="D405" s="162"/>
      <c r="E405" s="163"/>
      <c r="F405" s="234"/>
      <c r="G405" s="234"/>
      <c r="H405" s="234"/>
      <c r="I405" s="234"/>
      <c r="J405" s="234"/>
      <c r="K405" s="234"/>
      <c r="L405" s="234"/>
      <c r="M405" s="234"/>
      <c r="N405" s="234"/>
      <c r="O405" s="234"/>
      <c r="P405" s="234"/>
      <c r="Q405" s="234"/>
      <c r="R405" s="234"/>
      <c r="S405" s="234"/>
      <c r="T405" s="165"/>
      <c r="U405" s="166"/>
      <c r="V405" s="167"/>
      <c r="W405" s="235"/>
      <c r="X405" s="235"/>
      <c r="Y405" s="170">
        <f t="shared" si="12"/>
        <v>0</v>
      </c>
      <c r="Z405" s="170"/>
      <c r="AA405" s="171"/>
    </row>
    <row r="406" spans="2:27" ht="12" customHeight="1">
      <c r="B406" s="161"/>
      <c r="C406" s="162"/>
      <c r="D406" s="162"/>
      <c r="E406" s="163"/>
      <c r="F406" s="234"/>
      <c r="G406" s="234"/>
      <c r="H406" s="234"/>
      <c r="I406" s="234"/>
      <c r="J406" s="234"/>
      <c r="K406" s="234"/>
      <c r="L406" s="234"/>
      <c r="M406" s="234"/>
      <c r="N406" s="234"/>
      <c r="O406" s="234"/>
      <c r="P406" s="234"/>
      <c r="Q406" s="234"/>
      <c r="R406" s="234"/>
      <c r="S406" s="234"/>
      <c r="T406" s="165"/>
      <c r="U406" s="166"/>
      <c r="V406" s="167"/>
      <c r="W406" s="235"/>
      <c r="X406" s="235"/>
      <c r="Y406" s="170">
        <f t="shared" si="12"/>
        <v>0</v>
      </c>
      <c r="Z406" s="170"/>
      <c r="AA406" s="171"/>
    </row>
    <row r="407" spans="2:27" ht="12" customHeight="1">
      <c r="B407" s="161"/>
      <c r="C407" s="162"/>
      <c r="D407" s="162"/>
      <c r="E407" s="163"/>
      <c r="F407" s="234"/>
      <c r="G407" s="234"/>
      <c r="H407" s="234"/>
      <c r="I407" s="234"/>
      <c r="J407" s="234"/>
      <c r="K407" s="234"/>
      <c r="L407" s="234"/>
      <c r="M407" s="234"/>
      <c r="N407" s="234"/>
      <c r="O407" s="234"/>
      <c r="P407" s="234"/>
      <c r="Q407" s="234"/>
      <c r="R407" s="234"/>
      <c r="S407" s="234"/>
      <c r="T407" s="165"/>
      <c r="U407" s="166"/>
      <c r="V407" s="167"/>
      <c r="W407" s="235"/>
      <c r="X407" s="235"/>
      <c r="Y407" s="170">
        <f t="shared" si="12"/>
        <v>0</v>
      </c>
      <c r="Z407" s="170"/>
      <c r="AA407" s="171"/>
    </row>
    <row r="408" spans="2:27" ht="12" customHeight="1">
      <c r="B408" s="161"/>
      <c r="C408" s="162"/>
      <c r="D408" s="162"/>
      <c r="E408" s="163"/>
      <c r="F408" s="234"/>
      <c r="G408" s="234"/>
      <c r="H408" s="234"/>
      <c r="I408" s="234"/>
      <c r="J408" s="234"/>
      <c r="K408" s="234"/>
      <c r="L408" s="234"/>
      <c r="M408" s="234"/>
      <c r="N408" s="234"/>
      <c r="O408" s="234"/>
      <c r="P408" s="234"/>
      <c r="Q408" s="234"/>
      <c r="R408" s="234"/>
      <c r="S408" s="234"/>
      <c r="T408" s="165"/>
      <c r="U408" s="166"/>
      <c r="V408" s="167"/>
      <c r="W408" s="235"/>
      <c r="X408" s="235"/>
      <c r="Y408" s="170">
        <f t="shared" si="12"/>
        <v>0</v>
      </c>
      <c r="Z408" s="170"/>
      <c r="AA408" s="171"/>
    </row>
    <row r="409" spans="2:27" ht="12" customHeight="1">
      <c r="B409" s="161"/>
      <c r="C409" s="162"/>
      <c r="D409" s="162"/>
      <c r="E409" s="163"/>
      <c r="F409" s="234"/>
      <c r="G409" s="234"/>
      <c r="H409" s="234"/>
      <c r="I409" s="234"/>
      <c r="J409" s="234"/>
      <c r="K409" s="234"/>
      <c r="L409" s="234"/>
      <c r="M409" s="234"/>
      <c r="N409" s="234"/>
      <c r="O409" s="234"/>
      <c r="P409" s="234"/>
      <c r="Q409" s="234"/>
      <c r="R409" s="234"/>
      <c r="S409" s="234"/>
      <c r="T409" s="165"/>
      <c r="U409" s="166"/>
      <c r="V409" s="167"/>
      <c r="W409" s="235"/>
      <c r="X409" s="235"/>
      <c r="Y409" s="170">
        <f t="shared" si="12"/>
        <v>0</v>
      </c>
      <c r="Z409" s="170"/>
      <c r="AA409" s="171"/>
    </row>
    <row r="410" spans="2:27" ht="12" customHeight="1">
      <c r="B410" s="161"/>
      <c r="C410" s="162"/>
      <c r="D410" s="162"/>
      <c r="E410" s="163"/>
      <c r="F410" s="234"/>
      <c r="G410" s="234"/>
      <c r="H410" s="234"/>
      <c r="I410" s="234"/>
      <c r="J410" s="234"/>
      <c r="K410" s="234"/>
      <c r="L410" s="234"/>
      <c r="M410" s="234"/>
      <c r="N410" s="234"/>
      <c r="O410" s="234"/>
      <c r="P410" s="234"/>
      <c r="Q410" s="234"/>
      <c r="R410" s="234"/>
      <c r="S410" s="234"/>
      <c r="T410" s="165"/>
      <c r="U410" s="166"/>
      <c r="V410" s="167"/>
      <c r="W410" s="235"/>
      <c r="X410" s="235"/>
      <c r="Y410" s="170">
        <f t="shared" si="12"/>
        <v>0</v>
      </c>
      <c r="Z410" s="170"/>
      <c r="AA410" s="171"/>
    </row>
    <row r="411" spans="2:27" ht="12" customHeight="1">
      <c r="B411" s="161"/>
      <c r="C411" s="162"/>
      <c r="D411" s="162"/>
      <c r="E411" s="163"/>
      <c r="F411" s="234"/>
      <c r="G411" s="234"/>
      <c r="H411" s="234"/>
      <c r="I411" s="234"/>
      <c r="J411" s="234"/>
      <c r="K411" s="234"/>
      <c r="L411" s="234"/>
      <c r="M411" s="234"/>
      <c r="N411" s="234"/>
      <c r="O411" s="234"/>
      <c r="P411" s="234"/>
      <c r="Q411" s="234"/>
      <c r="R411" s="234"/>
      <c r="S411" s="234"/>
      <c r="T411" s="165"/>
      <c r="U411" s="166"/>
      <c r="V411" s="167"/>
      <c r="W411" s="235"/>
      <c r="X411" s="235"/>
      <c r="Y411" s="170">
        <f t="shared" si="12"/>
        <v>0</v>
      </c>
      <c r="Z411" s="170"/>
      <c r="AA411" s="171"/>
    </row>
    <row r="412" spans="2:27" ht="12" customHeight="1">
      <c r="B412" s="161"/>
      <c r="C412" s="162"/>
      <c r="D412" s="162"/>
      <c r="E412" s="163"/>
      <c r="F412" s="234"/>
      <c r="G412" s="234"/>
      <c r="H412" s="234"/>
      <c r="I412" s="234"/>
      <c r="J412" s="234"/>
      <c r="K412" s="234"/>
      <c r="L412" s="234"/>
      <c r="M412" s="234"/>
      <c r="N412" s="234"/>
      <c r="O412" s="234"/>
      <c r="P412" s="234"/>
      <c r="Q412" s="234"/>
      <c r="R412" s="234"/>
      <c r="S412" s="234"/>
      <c r="T412" s="165"/>
      <c r="U412" s="166"/>
      <c r="V412" s="167"/>
      <c r="W412" s="235"/>
      <c r="X412" s="235"/>
      <c r="Y412" s="170">
        <f t="shared" si="12"/>
        <v>0</v>
      </c>
      <c r="Z412" s="170"/>
      <c r="AA412" s="171"/>
    </row>
    <row r="413" spans="2:27" ht="12" customHeight="1">
      <c r="B413" s="161"/>
      <c r="C413" s="162"/>
      <c r="D413" s="162"/>
      <c r="E413" s="163"/>
      <c r="F413" s="234"/>
      <c r="G413" s="234"/>
      <c r="H413" s="234"/>
      <c r="I413" s="234"/>
      <c r="J413" s="234"/>
      <c r="K413" s="234"/>
      <c r="L413" s="234"/>
      <c r="M413" s="234"/>
      <c r="N413" s="234"/>
      <c r="O413" s="234"/>
      <c r="P413" s="234"/>
      <c r="Q413" s="234"/>
      <c r="R413" s="234"/>
      <c r="S413" s="234"/>
      <c r="T413" s="165"/>
      <c r="U413" s="166"/>
      <c r="V413" s="167"/>
      <c r="W413" s="235"/>
      <c r="X413" s="235"/>
      <c r="Y413" s="170">
        <f t="shared" si="12"/>
        <v>0</v>
      </c>
      <c r="Z413" s="170"/>
      <c r="AA413" s="171"/>
    </row>
    <row r="414" spans="2:27" ht="12" customHeight="1">
      <c r="B414" s="161"/>
      <c r="C414" s="162"/>
      <c r="D414" s="162"/>
      <c r="E414" s="163"/>
      <c r="F414" s="234"/>
      <c r="G414" s="234"/>
      <c r="H414" s="234"/>
      <c r="I414" s="234"/>
      <c r="J414" s="234"/>
      <c r="K414" s="234"/>
      <c r="L414" s="234"/>
      <c r="M414" s="234"/>
      <c r="N414" s="234"/>
      <c r="O414" s="234"/>
      <c r="P414" s="234"/>
      <c r="Q414" s="234"/>
      <c r="R414" s="234"/>
      <c r="S414" s="234"/>
      <c r="T414" s="165"/>
      <c r="U414" s="166"/>
      <c r="V414" s="167"/>
      <c r="W414" s="235"/>
      <c r="X414" s="235"/>
      <c r="Y414" s="170">
        <f t="shared" si="12"/>
        <v>0</v>
      </c>
      <c r="Z414" s="170"/>
      <c r="AA414" s="171"/>
    </row>
    <row r="415" spans="2:27" ht="12" customHeight="1">
      <c r="B415" s="161"/>
      <c r="C415" s="162"/>
      <c r="D415" s="162"/>
      <c r="E415" s="163"/>
      <c r="F415" s="234"/>
      <c r="G415" s="234"/>
      <c r="H415" s="234"/>
      <c r="I415" s="234"/>
      <c r="J415" s="234"/>
      <c r="K415" s="234"/>
      <c r="L415" s="234"/>
      <c r="M415" s="234"/>
      <c r="N415" s="234"/>
      <c r="O415" s="234"/>
      <c r="P415" s="234"/>
      <c r="Q415" s="234"/>
      <c r="R415" s="234"/>
      <c r="S415" s="234"/>
      <c r="T415" s="165"/>
      <c r="U415" s="166"/>
      <c r="V415" s="167"/>
      <c r="W415" s="235"/>
      <c r="X415" s="235"/>
      <c r="Y415" s="170">
        <f t="shared" si="12"/>
        <v>0</v>
      </c>
      <c r="Z415" s="170"/>
      <c r="AA415" s="171"/>
    </row>
    <row r="416" spans="2:27" ht="12" customHeight="1">
      <c r="B416" s="161"/>
      <c r="C416" s="162"/>
      <c r="D416" s="162"/>
      <c r="E416" s="163"/>
      <c r="F416" s="236"/>
      <c r="G416" s="236"/>
      <c r="H416" s="236"/>
      <c r="I416" s="236"/>
      <c r="J416" s="236"/>
      <c r="K416" s="236"/>
      <c r="L416" s="236"/>
      <c r="M416" s="236"/>
      <c r="N416" s="236"/>
      <c r="O416" s="236"/>
      <c r="P416" s="236"/>
      <c r="Q416" s="236"/>
      <c r="R416" s="236"/>
      <c r="S416" s="236"/>
      <c r="T416" s="165"/>
      <c r="U416" s="166"/>
      <c r="V416" s="167"/>
      <c r="W416" s="235"/>
      <c r="X416" s="235"/>
      <c r="Y416" s="237">
        <f t="shared" si="12"/>
        <v>0</v>
      </c>
      <c r="Z416" s="237"/>
      <c r="AA416" s="238"/>
    </row>
    <row r="417" spans="2:27" ht="12" customHeight="1" thickBot="1">
      <c r="B417" s="239"/>
      <c r="C417" s="240"/>
      <c r="D417" s="240"/>
      <c r="E417" s="241"/>
      <c r="F417" s="242"/>
      <c r="G417" s="242"/>
      <c r="H417" s="242"/>
      <c r="I417" s="242"/>
      <c r="J417" s="242"/>
      <c r="K417" s="242"/>
      <c r="L417" s="242"/>
      <c r="M417" s="242"/>
      <c r="N417" s="242"/>
      <c r="O417" s="242"/>
      <c r="P417" s="242"/>
      <c r="Q417" s="242"/>
      <c r="R417" s="242"/>
      <c r="S417" s="242"/>
      <c r="T417" s="243"/>
      <c r="U417" s="244"/>
      <c r="V417" s="245"/>
      <c r="W417" s="246"/>
      <c r="X417" s="246"/>
      <c r="Y417" s="247">
        <f t="shared" si="12"/>
        <v>0</v>
      </c>
      <c r="Z417" s="247"/>
      <c r="AA417" s="248"/>
    </row>
    <row r="418" spans="2:27" ht="12" customHeight="1"/>
    <row r="419" spans="2:27" ht="12" customHeight="1" thickBot="1"/>
    <row r="420" spans="2:27" ht="12" customHeight="1" thickBot="1">
      <c r="B420" s="12" t="s">
        <v>377</v>
      </c>
      <c r="C420" s="154" t="s">
        <v>364</v>
      </c>
      <c r="D420" s="155"/>
      <c r="E420" s="156"/>
      <c r="F420" s="157"/>
      <c r="G420" s="11" t="s">
        <v>361</v>
      </c>
      <c r="H420" s="156"/>
      <c r="I420" s="157"/>
      <c r="J420" s="154" t="s">
        <v>363</v>
      </c>
      <c r="K420" s="158"/>
      <c r="L420" s="159">
        <f>SUM(Y425:AA447)</f>
        <v>0</v>
      </c>
      <c r="M420" s="159"/>
      <c r="N420" s="160"/>
      <c r="O420" s="154" t="s">
        <v>362</v>
      </c>
      <c r="P420" s="158"/>
      <c r="Q420" s="156"/>
      <c r="R420" s="157"/>
      <c r="S420" s="157"/>
      <c r="T420" s="157"/>
      <c r="U420" s="157"/>
      <c r="V420" s="157"/>
      <c r="W420" s="157"/>
      <c r="X420" s="195" t="s">
        <v>418</v>
      </c>
      <c r="Y420" s="195"/>
      <c r="Z420" s="196"/>
      <c r="AA420" s="10"/>
    </row>
    <row r="421" spans="2:27" ht="12" customHeight="1">
      <c r="B421" s="172" t="s">
        <v>334</v>
      </c>
      <c r="C421" s="173"/>
      <c r="D421" s="173"/>
      <c r="E421" s="249"/>
      <c r="F421" s="209" t="s">
        <v>469</v>
      </c>
      <c r="G421" s="210"/>
      <c r="H421" s="215"/>
      <c r="I421" s="216"/>
      <c r="J421" s="216"/>
      <c r="K421" s="216"/>
      <c r="L421" s="216"/>
      <c r="M421" s="216"/>
      <c r="N421" s="216"/>
      <c r="O421" s="216"/>
      <c r="P421" s="216"/>
      <c r="Q421" s="216"/>
      <c r="R421" s="216"/>
      <c r="S421" s="216"/>
      <c r="T421" s="216"/>
      <c r="U421" s="216"/>
      <c r="V421" s="216"/>
      <c r="W421" s="216"/>
      <c r="X421" s="216"/>
      <c r="Y421" s="216"/>
      <c r="Z421" s="216"/>
      <c r="AA421" s="217"/>
    </row>
    <row r="422" spans="2:27" ht="12" customHeight="1">
      <c r="B422" s="174"/>
      <c r="C422" s="175"/>
      <c r="D422" s="175"/>
      <c r="E422" s="250"/>
      <c r="F422" s="211"/>
      <c r="G422" s="212"/>
      <c r="H422" s="218"/>
      <c r="I422" s="219"/>
      <c r="J422" s="219"/>
      <c r="K422" s="219"/>
      <c r="L422" s="219"/>
      <c r="M422" s="219"/>
      <c r="N422" s="219"/>
      <c r="O422" s="219"/>
      <c r="P422" s="219"/>
      <c r="Q422" s="219"/>
      <c r="R422" s="219"/>
      <c r="S422" s="219"/>
      <c r="T422" s="219"/>
      <c r="U422" s="219"/>
      <c r="V422" s="219"/>
      <c r="W422" s="219"/>
      <c r="X422" s="219"/>
      <c r="Y422" s="219"/>
      <c r="Z422" s="219"/>
      <c r="AA422" s="220"/>
    </row>
    <row r="423" spans="2:27" ht="12" customHeight="1" thickBot="1">
      <c r="B423" s="177"/>
      <c r="C423" s="178"/>
      <c r="D423" s="178"/>
      <c r="E423" s="251"/>
      <c r="F423" s="213"/>
      <c r="G423" s="214"/>
      <c r="H423" s="221"/>
      <c r="I423" s="222"/>
      <c r="J423" s="222"/>
      <c r="K423" s="222"/>
      <c r="L423" s="222"/>
      <c r="M423" s="222"/>
      <c r="N423" s="222"/>
      <c r="O423" s="222"/>
      <c r="P423" s="222"/>
      <c r="Q423" s="222"/>
      <c r="R423" s="222"/>
      <c r="S423" s="222"/>
      <c r="T423" s="222"/>
      <c r="U423" s="222"/>
      <c r="V423" s="222"/>
      <c r="W423" s="222"/>
      <c r="X423" s="222"/>
      <c r="Y423" s="222"/>
      <c r="Z423" s="222"/>
      <c r="AA423" s="223"/>
    </row>
    <row r="424" spans="2:27" ht="12" customHeight="1" thickBot="1">
      <c r="B424" s="179" t="s">
        <v>335</v>
      </c>
      <c r="C424" s="180"/>
      <c r="D424" s="180"/>
      <c r="E424" s="180"/>
      <c r="F424" s="180" t="s">
        <v>336</v>
      </c>
      <c r="G424" s="180"/>
      <c r="H424" s="180"/>
      <c r="I424" s="180"/>
      <c r="J424" s="180"/>
      <c r="K424" s="180"/>
      <c r="L424" s="180"/>
      <c r="M424" s="180"/>
      <c r="N424" s="180"/>
      <c r="O424" s="180"/>
      <c r="P424" s="180"/>
      <c r="Q424" s="180"/>
      <c r="R424" s="180"/>
      <c r="S424" s="180"/>
      <c r="T424" s="180" t="s">
        <v>337</v>
      </c>
      <c r="U424" s="180"/>
      <c r="V424" s="180"/>
      <c r="W424" s="180" t="s">
        <v>338</v>
      </c>
      <c r="X424" s="180"/>
      <c r="Y424" s="180" t="s">
        <v>339</v>
      </c>
      <c r="Z424" s="180"/>
      <c r="AA424" s="192"/>
    </row>
    <row r="425" spans="2:27" ht="12" customHeight="1">
      <c r="B425" s="181"/>
      <c r="C425" s="182"/>
      <c r="D425" s="182"/>
      <c r="E425" s="183"/>
      <c r="F425" s="255"/>
      <c r="G425" s="255"/>
      <c r="H425" s="255"/>
      <c r="I425" s="255"/>
      <c r="J425" s="255"/>
      <c r="K425" s="255"/>
      <c r="L425" s="255"/>
      <c r="M425" s="255"/>
      <c r="N425" s="255"/>
      <c r="O425" s="255"/>
      <c r="P425" s="255"/>
      <c r="Q425" s="255"/>
      <c r="R425" s="255"/>
      <c r="S425" s="255"/>
      <c r="T425" s="256"/>
      <c r="U425" s="256"/>
      <c r="V425" s="256"/>
      <c r="W425" s="235"/>
      <c r="X425" s="235"/>
      <c r="Y425" s="190">
        <f t="shared" ref="Y425:Y447" si="13">T425*W425</f>
        <v>0</v>
      </c>
      <c r="Z425" s="190"/>
      <c r="AA425" s="191"/>
    </row>
    <row r="426" spans="2:27" ht="12" customHeight="1">
      <c r="B426" s="161"/>
      <c r="C426" s="162"/>
      <c r="D426" s="162"/>
      <c r="E426" s="163"/>
      <c r="F426" s="234"/>
      <c r="G426" s="234"/>
      <c r="H426" s="234"/>
      <c r="I426" s="234"/>
      <c r="J426" s="234"/>
      <c r="K426" s="234"/>
      <c r="L426" s="234"/>
      <c r="M426" s="234"/>
      <c r="N426" s="234"/>
      <c r="O426" s="234"/>
      <c r="P426" s="234"/>
      <c r="Q426" s="234"/>
      <c r="R426" s="234"/>
      <c r="S426" s="234"/>
      <c r="T426" s="256"/>
      <c r="U426" s="256"/>
      <c r="V426" s="256"/>
      <c r="W426" s="235"/>
      <c r="X426" s="235"/>
      <c r="Y426" s="170">
        <f t="shared" si="13"/>
        <v>0</v>
      </c>
      <c r="Z426" s="170"/>
      <c r="AA426" s="171"/>
    </row>
    <row r="427" spans="2:27" ht="12" customHeight="1">
      <c r="B427" s="161"/>
      <c r="C427" s="162"/>
      <c r="D427" s="162"/>
      <c r="E427" s="163"/>
      <c r="F427" s="234"/>
      <c r="G427" s="234"/>
      <c r="H427" s="234"/>
      <c r="I427" s="234"/>
      <c r="J427" s="234"/>
      <c r="K427" s="234"/>
      <c r="L427" s="234"/>
      <c r="M427" s="234"/>
      <c r="N427" s="234"/>
      <c r="O427" s="234"/>
      <c r="P427" s="234"/>
      <c r="Q427" s="234"/>
      <c r="R427" s="234"/>
      <c r="S427" s="234"/>
      <c r="T427" s="256"/>
      <c r="U427" s="256"/>
      <c r="V427" s="256"/>
      <c r="W427" s="235"/>
      <c r="X427" s="235"/>
      <c r="Y427" s="170">
        <f t="shared" si="13"/>
        <v>0</v>
      </c>
      <c r="Z427" s="170"/>
      <c r="AA427" s="171"/>
    </row>
    <row r="428" spans="2:27" ht="12" customHeight="1">
      <c r="B428" s="161"/>
      <c r="C428" s="162"/>
      <c r="D428" s="162"/>
      <c r="E428" s="163"/>
      <c r="F428" s="234"/>
      <c r="G428" s="234"/>
      <c r="H428" s="234"/>
      <c r="I428" s="234"/>
      <c r="J428" s="234"/>
      <c r="K428" s="234"/>
      <c r="L428" s="234"/>
      <c r="M428" s="234"/>
      <c r="N428" s="234"/>
      <c r="O428" s="234"/>
      <c r="P428" s="234"/>
      <c r="Q428" s="234"/>
      <c r="R428" s="234"/>
      <c r="S428" s="234"/>
      <c r="T428" s="256"/>
      <c r="U428" s="256"/>
      <c r="V428" s="256"/>
      <c r="W428" s="235"/>
      <c r="X428" s="235"/>
      <c r="Y428" s="170">
        <f t="shared" si="13"/>
        <v>0</v>
      </c>
      <c r="Z428" s="170"/>
      <c r="AA428" s="171"/>
    </row>
    <row r="429" spans="2:27" ht="12" customHeight="1">
      <c r="B429" s="161"/>
      <c r="C429" s="162"/>
      <c r="D429" s="162"/>
      <c r="E429" s="163"/>
      <c r="F429" s="234"/>
      <c r="G429" s="234"/>
      <c r="H429" s="234"/>
      <c r="I429" s="234"/>
      <c r="J429" s="234"/>
      <c r="K429" s="234"/>
      <c r="L429" s="234"/>
      <c r="M429" s="234"/>
      <c r="N429" s="234"/>
      <c r="O429" s="234"/>
      <c r="P429" s="234"/>
      <c r="Q429" s="234"/>
      <c r="R429" s="234"/>
      <c r="S429" s="234"/>
      <c r="T429" s="256"/>
      <c r="U429" s="256"/>
      <c r="V429" s="256"/>
      <c r="W429" s="235"/>
      <c r="X429" s="235"/>
      <c r="Y429" s="170">
        <f t="shared" si="13"/>
        <v>0</v>
      </c>
      <c r="Z429" s="170"/>
      <c r="AA429" s="171"/>
    </row>
    <row r="430" spans="2:27" ht="12" customHeight="1">
      <c r="B430" s="161"/>
      <c r="C430" s="162"/>
      <c r="D430" s="162"/>
      <c r="E430" s="163"/>
      <c r="F430" s="234"/>
      <c r="G430" s="234"/>
      <c r="H430" s="234"/>
      <c r="I430" s="234"/>
      <c r="J430" s="234"/>
      <c r="K430" s="234"/>
      <c r="L430" s="234"/>
      <c r="M430" s="234"/>
      <c r="N430" s="234"/>
      <c r="O430" s="234"/>
      <c r="P430" s="234"/>
      <c r="Q430" s="234"/>
      <c r="R430" s="234"/>
      <c r="S430" s="234"/>
      <c r="T430" s="256"/>
      <c r="U430" s="256"/>
      <c r="V430" s="256"/>
      <c r="W430" s="235"/>
      <c r="X430" s="235"/>
      <c r="Y430" s="170">
        <f t="shared" si="13"/>
        <v>0</v>
      </c>
      <c r="Z430" s="170"/>
      <c r="AA430" s="171"/>
    </row>
    <row r="431" spans="2:27" ht="12" customHeight="1">
      <c r="B431" s="161"/>
      <c r="C431" s="162"/>
      <c r="D431" s="162"/>
      <c r="E431" s="163"/>
      <c r="F431" s="234"/>
      <c r="G431" s="234"/>
      <c r="H431" s="234"/>
      <c r="I431" s="234"/>
      <c r="J431" s="234"/>
      <c r="K431" s="234"/>
      <c r="L431" s="234"/>
      <c r="M431" s="234"/>
      <c r="N431" s="234"/>
      <c r="O431" s="234"/>
      <c r="P431" s="234"/>
      <c r="Q431" s="234"/>
      <c r="R431" s="234"/>
      <c r="S431" s="234"/>
      <c r="T431" s="256"/>
      <c r="U431" s="256"/>
      <c r="V431" s="256"/>
      <c r="W431" s="235"/>
      <c r="X431" s="235"/>
      <c r="Y431" s="170">
        <f t="shared" si="13"/>
        <v>0</v>
      </c>
      <c r="Z431" s="170"/>
      <c r="AA431" s="171"/>
    </row>
    <row r="432" spans="2:27" ht="12" customHeight="1">
      <c r="B432" s="161"/>
      <c r="C432" s="162"/>
      <c r="D432" s="162"/>
      <c r="E432" s="163"/>
      <c r="F432" s="234"/>
      <c r="G432" s="234"/>
      <c r="H432" s="234"/>
      <c r="I432" s="234"/>
      <c r="J432" s="234"/>
      <c r="K432" s="234"/>
      <c r="L432" s="234"/>
      <c r="M432" s="234"/>
      <c r="N432" s="234"/>
      <c r="O432" s="234"/>
      <c r="P432" s="234"/>
      <c r="Q432" s="234"/>
      <c r="R432" s="234"/>
      <c r="S432" s="234"/>
      <c r="T432" s="256"/>
      <c r="U432" s="256"/>
      <c r="V432" s="256"/>
      <c r="W432" s="235"/>
      <c r="X432" s="235"/>
      <c r="Y432" s="170">
        <f t="shared" si="13"/>
        <v>0</v>
      </c>
      <c r="Z432" s="170"/>
      <c r="AA432" s="171"/>
    </row>
    <row r="433" spans="2:27" ht="12" customHeight="1">
      <c r="B433" s="161"/>
      <c r="C433" s="162"/>
      <c r="D433" s="162"/>
      <c r="E433" s="163"/>
      <c r="F433" s="234"/>
      <c r="G433" s="234"/>
      <c r="H433" s="234"/>
      <c r="I433" s="234"/>
      <c r="J433" s="234"/>
      <c r="K433" s="234"/>
      <c r="L433" s="234"/>
      <c r="M433" s="234"/>
      <c r="N433" s="234"/>
      <c r="O433" s="234"/>
      <c r="P433" s="234"/>
      <c r="Q433" s="234"/>
      <c r="R433" s="234"/>
      <c r="S433" s="234"/>
      <c r="T433" s="165"/>
      <c r="U433" s="166"/>
      <c r="V433" s="167"/>
      <c r="W433" s="235"/>
      <c r="X433" s="235"/>
      <c r="Y433" s="170">
        <f t="shared" si="13"/>
        <v>0</v>
      </c>
      <c r="Z433" s="170"/>
      <c r="AA433" s="171"/>
    </row>
    <row r="434" spans="2:27" ht="12" customHeight="1">
      <c r="B434" s="161"/>
      <c r="C434" s="162"/>
      <c r="D434" s="162"/>
      <c r="E434" s="163"/>
      <c r="F434" s="234"/>
      <c r="G434" s="234"/>
      <c r="H434" s="234"/>
      <c r="I434" s="234"/>
      <c r="J434" s="234"/>
      <c r="K434" s="234"/>
      <c r="L434" s="234"/>
      <c r="M434" s="234"/>
      <c r="N434" s="234"/>
      <c r="O434" s="234"/>
      <c r="P434" s="234"/>
      <c r="Q434" s="234"/>
      <c r="R434" s="234"/>
      <c r="S434" s="234"/>
      <c r="T434" s="165"/>
      <c r="U434" s="166"/>
      <c r="V434" s="167"/>
      <c r="W434" s="235"/>
      <c r="X434" s="235"/>
      <c r="Y434" s="170">
        <f t="shared" si="13"/>
        <v>0</v>
      </c>
      <c r="Z434" s="170"/>
      <c r="AA434" s="171"/>
    </row>
    <row r="435" spans="2:27" ht="12" customHeight="1">
      <c r="B435" s="161"/>
      <c r="C435" s="162"/>
      <c r="D435" s="162"/>
      <c r="E435" s="163"/>
      <c r="F435" s="234"/>
      <c r="G435" s="234"/>
      <c r="H435" s="234"/>
      <c r="I435" s="234"/>
      <c r="J435" s="234"/>
      <c r="K435" s="234"/>
      <c r="L435" s="234"/>
      <c r="M435" s="234"/>
      <c r="N435" s="234"/>
      <c r="O435" s="234"/>
      <c r="P435" s="234"/>
      <c r="Q435" s="234"/>
      <c r="R435" s="234"/>
      <c r="S435" s="234"/>
      <c r="T435" s="165"/>
      <c r="U435" s="166"/>
      <c r="V435" s="167"/>
      <c r="W435" s="235"/>
      <c r="X435" s="235"/>
      <c r="Y435" s="170">
        <f t="shared" si="13"/>
        <v>0</v>
      </c>
      <c r="Z435" s="170"/>
      <c r="AA435" s="171"/>
    </row>
    <row r="436" spans="2:27" ht="12" customHeight="1">
      <c r="B436" s="161"/>
      <c r="C436" s="162"/>
      <c r="D436" s="162"/>
      <c r="E436" s="163"/>
      <c r="F436" s="234"/>
      <c r="G436" s="234"/>
      <c r="H436" s="234"/>
      <c r="I436" s="234"/>
      <c r="J436" s="234"/>
      <c r="K436" s="234"/>
      <c r="L436" s="234"/>
      <c r="M436" s="234"/>
      <c r="N436" s="234"/>
      <c r="O436" s="234"/>
      <c r="P436" s="234"/>
      <c r="Q436" s="234"/>
      <c r="R436" s="234"/>
      <c r="S436" s="234"/>
      <c r="T436" s="165"/>
      <c r="U436" s="166"/>
      <c r="V436" s="167"/>
      <c r="W436" s="235"/>
      <c r="X436" s="235"/>
      <c r="Y436" s="170">
        <f t="shared" si="13"/>
        <v>0</v>
      </c>
      <c r="Z436" s="170"/>
      <c r="AA436" s="171"/>
    </row>
    <row r="437" spans="2:27" ht="12" customHeight="1">
      <c r="B437" s="161"/>
      <c r="C437" s="162"/>
      <c r="D437" s="162"/>
      <c r="E437" s="163"/>
      <c r="F437" s="234"/>
      <c r="G437" s="234"/>
      <c r="H437" s="234"/>
      <c r="I437" s="234"/>
      <c r="J437" s="234"/>
      <c r="K437" s="234"/>
      <c r="L437" s="234"/>
      <c r="M437" s="234"/>
      <c r="N437" s="234"/>
      <c r="O437" s="234"/>
      <c r="P437" s="234"/>
      <c r="Q437" s="234"/>
      <c r="R437" s="234"/>
      <c r="S437" s="234"/>
      <c r="T437" s="165"/>
      <c r="U437" s="166"/>
      <c r="V437" s="167"/>
      <c r="W437" s="235"/>
      <c r="X437" s="235"/>
      <c r="Y437" s="170">
        <f t="shared" si="13"/>
        <v>0</v>
      </c>
      <c r="Z437" s="170"/>
      <c r="AA437" s="171"/>
    </row>
    <row r="438" spans="2:27" ht="12" customHeight="1">
      <c r="B438" s="161"/>
      <c r="C438" s="162"/>
      <c r="D438" s="162"/>
      <c r="E438" s="163"/>
      <c r="F438" s="234"/>
      <c r="G438" s="234"/>
      <c r="H438" s="234"/>
      <c r="I438" s="234"/>
      <c r="J438" s="234"/>
      <c r="K438" s="234"/>
      <c r="L438" s="234"/>
      <c r="M438" s="234"/>
      <c r="N438" s="234"/>
      <c r="O438" s="234"/>
      <c r="P438" s="234"/>
      <c r="Q438" s="234"/>
      <c r="R438" s="234"/>
      <c r="S438" s="234"/>
      <c r="T438" s="165"/>
      <c r="U438" s="166"/>
      <c r="V438" s="167"/>
      <c r="W438" s="235"/>
      <c r="X438" s="235"/>
      <c r="Y438" s="170">
        <f t="shared" si="13"/>
        <v>0</v>
      </c>
      <c r="Z438" s="170"/>
      <c r="AA438" s="171"/>
    </row>
    <row r="439" spans="2:27" ht="12" customHeight="1">
      <c r="B439" s="161"/>
      <c r="C439" s="162"/>
      <c r="D439" s="162"/>
      <c r="E439" s="163"/>
      <c r="F439" s="234"/>
      <c r="G439" s="234"/>
      <c r="H439" s="234"/>
      <c r="I439" s="234"/>
      <c r="J439" s="234"/>
      <c r="K439" s="234"/>
      <c r="L439" s="234"/>
      <c r="M439" s="234"/>
      <c r="N439" s="234"/>
      <c r="O439" s="234"/>
      <c r="P439" s="234"/>
      <c r="Q439" s="234"/>
      <c r="R439" s="234"/>
      <c r="S439" s="234"/>
      <c r="T439" s="165"/>
      <c r="U439" s="166"/>
      <c r="V439" s="167"/>
      <c r="W439" s="235"/>
      <c r="X439" s="235"/>
      <c r="Y439" s="170">
        <f t="shared" si="13"/>
        <v>0</v>
      </c>
      <c r="Z439" s="170"/>
      <c r="AA439" s="171"/>
    </row>
    <row r="440" spans="2:27" ht="12" customHeight="1">
      <c r="B440" s="161"/>
      <c r="C440" s="162"/>
      <c r="D440" s="162"/>
      <c r="E440" s="163"/>
      <c r="F440" s="234"/>
      <c r="G440" s="234"/>
      <c r="H440" s="234"/>
      <c r="I440" s="234"/>
      <c r="J440" s="234"/>
      <c r="K440" s="234"/>
      <c r="L440" s="234"/>
      <c r="M440" s="234"/>
      <c r="N440" s="234"/>
      <c r="O440" s="234"/>
      <c r="P440" s="234"/>
      <c r="Q440" s="234"/>
      <c r="R440" s="234"/>
      <c r="S440" s="234"/>
      <c r="T440" s="165"/>
      <c r="U440" s="166"/>
      <c r="V440" s="167"/>
      <c r="W440" s="235"/>
      <c r="X440" s="235"/>
      <c r="Y440" s="170">
        <f t="shared" si="13"/>
        <v>0</v>
      </c>
      <c r="Z440" s="170"/>
      <c r="AA440" s="171"/>
    </row>
    <row r="441" spans="2:27" ht="12" customHeight="1">
      <c r="B441" s="161"/>
      <c r="C441" s="162"/>
      <c r="D441" s="162"/>
      <c r="E441" s="163"/>
      <c r="F441" s="234"/>
      <c r="G441" s="234"/>
      <c r="H441" s="234"/>
      <c r="I441" s="234"/>
      <c r="J441" s="234"/>
      <c r="K441" s="234"/>
      <c r="L441" s="234"/>
      <c r="M441" s="234"/>
      <c r="N441" s="234"/>
      <c r="O441" s="234"/>
      <c r="P441" s="234"/>
      <c r="Q441" s="234"/>
      <c r="R441" s="234"/>
      <c r="S441" s="234"/>
      <c r="T441" s="165"/>
      <c r="U441" s="166"/>
      <c r="V441" s="167"/>
      <c r="W441" s="235"/>
      <c r="X441" s="235"/>
      <c r="Y441" s="170">
        <f t="shared" si="13"/>
        <v>0</v>
      </c>
      <c r="Z441" s="170"/>
      <c r="AA441" s="171"/>
    </row>
    <row r="442" spans="2:27" ht="12" customHeight="1">
      <c r="B442" s="161"/>
      <c r="C442" s="162"/>
      <c r="D442" s="162"/>
      <c r="E442" s="163"/>
      <c r="F442" s="234"/>
      <c r="G442" s="234"/>
      <c r="H442" s="234"/>
      <c r="I442" s="234"/>
      <c r="J442" s="234"/>
      <c r="K442" s="234"/>
      <c r="L442" s="234"/>
      <c r="M442" s="234"/>
      <c r="N442" s="234"/>
      <c r="O442" s="234"/>
      <c r="P442" s="234"/>
      <c r="Q442" s="234"/>
      <c r="R442" s="234"/>
      <c r="S442" s="234"/>
      <c r="T442" s="165"/>
      <c r="U442" s="166"/>
      <c r="V442" s="167"/>
      <c r="W442" s="235"/>
      <c r="X442" s="235"/>
      <c r="Y442" s="170">
        <f t="shared" si="13"/>
        <v>0</v>
      </c>
      <c r="Z442" s="170"/>
      <c r="AA442" s="171"/>
    </row>
    <row r="443" spans="2:27" ht="12" customHeight="1">
      <c r="B443" s="161"/>
      <c r="C443" s="162"/>
      <c r="D443" s="162"/>
      <c r="E443" s="163"/>
      <c r="F443" s="234"/>
      <c r="G443" s="234"/>
      <c r="H443" s="234"/>
      <c r="I443" s="234"/>
      <c r="J443" s="234"/>
      <c r="K443" s="234"/>
      <c r="L443" s="234"/>
      <c r="M443" s="234"/>
      <c r="N443" s="234"/>
      <c r="O443" s="234"/>
      <c r="P443" s="234"/>
      <c r="Q443" s="234"/>
      <c r="R443" s="234"/>
      <c r="S443" s="234"/>
      <c r="T443" s="165"/>
      <c r="U443" s="166"/>
      <c r="V443" s="167"/>
      <c r="W443" s="235"/>
      <c r="X443" s="235"/>
      <c r="Y443" s="170">
        <f t="shared" si="13"/>
        <v>0</v>
      </c>
      <c r="Z443" s="170"/>
      <c r="AA443" s="171"/>
    </row>
    <row r="444" spans="2:27" ht="12" customHeight="1">
      <c r="B444" s="161"/>
      <c r="C444" s="162"/>
      <c r="D444" s="162"/>
      <c r="E444" s="163"/>
      <c r="F444" s="234"/>
      <c r="G444" s="234"/>
      <c r="H444" s="234"/>
      <c r="I444" s="234"/>
      <c r="J444" s="234"/>
      <c r="K444" s="234"/>
      <c r="L444" s="234"/>
      <c r="M444" s="234"/>
      <c r="N444" s="234"/>
      <c r="O444" s="234"/>
      <c r="P444" s="234"/>
      <c r="Q444" s="234"/>
      <c r="R444" s="234"/>
      <c r="S444" s="234"/>
      <c r="T444" s="165"/>
      <c r="U444" s="166"/>
      <c r="V444" s="167"/>
      <c r="W444" s="235"/>
      <c r="X444" s="235"/>
      <c r="Y444" s="170">
        <f t="shared" si="13"/>
        <v>0</v>
      </c>
      <c r="Z444" s="170"/>
      <c r="AA444" s="171"/>
    </row>
    <row r="445" spans="2:27" ht="12" customHeight="1">
      <c r="B445" s="161"/>
      <c r="C445" s="162"/>
      <c r="D445" s="162"/>
      <c r="E445" s="163"/>
      <c r="F445" s="234"/>
      <c r="G445" s="234"/>
      <c r="H445" s="234"/>
      <c r="I445" s="234"/>
      <c r="J445" s="234"/>
      <c r="K445" s="234"/>
      <c r="L445" s="234"/>
      <c r="M445" s="234"/>
      <c r="N445" s="234"/>
      <c r="O445" s="234"/>
      <c r="P445" s="234"/>
      <c r="Q445" s="234"/>
      <c r="R445" s="234"/>
      <c r="S445" s="234"/>
      <c r="T445" s="165"/>
      <c r="U445" s="166"/>
      <c r="V445" s="167"/>
      <c r="W445" s="235"/>
      <c r="X445" s="235"/>
      <c r="Y445" s="170">
        <f t="shared" si="13"/>
        <v>0</v>
      </c>
      <c r="Z445" s="170"/>
      <c r="AA445" s="171"/>
    </row>
    <row r="446" spans="2:27" ht="12" customHeight="1">
      <c r="B446" s="161"/>
      <c r="C446" s="162"/>
      <c r="D446" s="162"/>
      <c r="E446" s="163"/>
      <c r="F446" s="236"/>
      <c r="G446" s="236"/>
      <c r="H446" s="236"/>
      <c r="I446" s="236"/>
      <c r="J446" s="236"/>
      <c r="K446" s="236"/>
      <c r="L446" s="236"/>
      <c r="M446" s="236"/>
      <c r="N446" s="236"/>
      <c r="O446" s="236"/>
      <c r="P446" s="236"/>
      <c r="Q446" s="236"/>
      <c r="R446" s="236"/>
      <c r="S446" s="236"/>
      <c r="T446" s="165"/>
      <c r="U446" s="166"/>
      <c r="V446" s="167"/>
      <c r="W446" s="235"/>
      <c r="X446" s="235"/>
      <c r="Y446" s="237">
        <f t="shared" si="13"/>
        <v>0</v>
      </c>
      <c r="Z446" s="237"/>
      <c r="AA446" s="238"/>
    </row>
    <row r="447" spans="2:27" ht="12" customHeight="1" thickBot="1">
      <c r="B447" s="239"/>
      <c r="C447" s="240"/>
      <c r="D447" s="240"/>
      <c r="E447" s="241"/>
      <c r="F447" s="242"/>
      <c r="G447" s="242"/>
      <c r="H447" s="242"/>
      <c r="I447" s="242"/>
      <c r="J447" s="242"/>
      <c r="K447" s="242"/>
      <c r="L447" s="242"/>
      <c r="M447" s="242"/>
      <c r="N447" s="242"/>
      <c r="O447" s="242"/>
      <c r="P447" s="242"/>
      <c r="Q447" s="242"/>
      <c r="R447" s="242"/>
      <c r="S447" s="242"/>
      <c r="T447" s="243"/>
      <c r="U447" s="244"/>
      <c r="V447" s="245"/>
      <c r="W447" s="246"/>
      <c r="X447" s="246"/>
      <c r="Y447" s="247">
        <f t="shared" si="13"/>
        <v>0</v>
      </c>
      <c r="Z447" s="247"/>
      <c r="AA447" s="248"/>
    </row>
    <row r="448" spans="2:27" ht="12" customHeight="1" thickBot="1"/>
    <row r="449" spans="2:27" ht="12" customHeight="1" thickBot="1">
      <c r="B449" s="12" t="s">
        <v>378</v>
      </c>
      <c r="C449" s="154" t="s">
        <v>364</v>
      </c>
      <c r="D449" s="155"/>
      <c r="E449" s="156"/>
      <c r="F449" s="157"/>
      <c r="G449" s="11" t="s">
        <v>361</v>
      </c>
      <c r="H449" s="156"/>
      <c r="I449" s="157"/>
      <c r="J449" s="154" t="s">
        <v>363</v>
      </c>
      <c r="K449" s="158"/>
      <c r="L449" s="159">
        <f>SUM(Y454:AA476)</f>
        <v>0</v>
      </c>
      <c r="M449" s="159"/>
      <c r="N449" s="160"/>
      <c r="O449" s="154" t="s">
        <v>362</v>
      </c>
      <c r="P449" s="158"/>
      <c r="Q449" s="156"/>
      <c r="R449" s="157"/>
      <c r="S449" s="157"/>
      <c r="T449" s="157"/>
      <c r="U449" s="157"/>
      <c r="V449" s="157"/>
      <c r="W449" s="157"/>
      <c r="X449" s="195" t="s">
        <v>418</v>
      </c>
      <c r="Y449" s="195"/>
      <c r="Z449" s="196"/>
      <c r="AA449" s="10"/>
    </row>
    <row r="450" spans="2:27" ht="12" customHeight="1">
      <c r="B450" s="172" t="s">
        <v>334</v>
      </c>
      <c r="C450" s="173"/>
      <c r="D450" s="173"/>
      <c r="E450" s="249"/>
      <c r="F450" s="209" t="s">
        <v>469</v>
      </c>
      <c r="G450" s="210"/>
      <c r="H450" s="215"/>
      <c r="I450" s="216"/>
      <c r="J450" s="216"/>
      <c r="K450" s="216"/>
      <c r="L450" s="216"/>
      <c r="M450" s="216"/>
      <c r="N450" s="216"/>
      <c r="O450" s="216"/>
      <c r="P450" s="216"/>
      <c r="Q450" s="216"/>
      <c r="R450" s="216"/>
      <c r="S450" s="216"/>
      <c r="T450" s="216"/>
      <c r="U450" s="216"/>
      <c r="V450" s="216"/>
      <c r="W450" s="216"/>
      <c r="X450" s="216"/>
      <c r="Y450" s="216"/>
      <c r="Z450" s="216"/>
      <c r="AA450" s="217"/>
    </row>
    <row r="451" spans="2:27" ht="12" customHeight="1">
      <c r="B451" s="174"/>
      <c r="C451" s="175"/>
      <c r="D451" s="175"/>
      <c r="E451" s="250"/>
      <c r="F451" s="211"/>
      <c r="G451" s="212"/>
      <c r="H451" s="218"/>
      <c r="I451" s="219"/>
      <c r="J451" s="219"/>
      <c r="K451" s="219"/>
      <c r="L451" s="219"/>
      <c r="M451" s="219"/>
      <c r="N451" s="219"/>
      <c r="O451" s="219"/>
      <c r="P451" s="219"/>
      <c r="Q451" s="219"/>
      <c r="R451" s="219"/>
      <c r="S451" s="219"/>
      <c r="T451" s="219"/>
      <c r="U451" s="219"/>
      <c r="V451" s="219"/>
      <c r="W451" s="219"/>
      <c r="X451" s="219"/>
      <c r="Y451" s="219"/>
      <c r="Z451" s="219"/>
      <c r="AA451" s="220"/>
    </row>
    <row r="452" spans="2:27" ht="12" customHeight="1" thickBot="1">
      <c r="B452" s="177"/>
      <c r="C452" s="178"/>
      <c r="D452" s="178"/>
      <c r="E452" s="251"/>
      <c r="F452" s="213"/>
      <c r="G452" s="214"/>
      <c r="H452" s="221"/>
      <c r="I452" s="222"/>
      <c r="J452" s="222"/>
      <c r="K452" s="222"/>
      <c r="L452" s="222"/>
      <c r="M452" s="222"/>
      <c r="N452" s="222"/>
      <c r="O452" s="222"/>
      <c r="P452" s="222"/>
      <c r="Q452" s="222"/>
      <c r="R452" s="222"/>
      <c r="S452" s="222"/>
      <c r="T452" s="222"/>
      <c r="U452" s="222"/>
      <c r="V452" s="222"/>
      <c r="W452" s="222"/>
      <c r="X452" s="222"/>
      <c r="Y452" s="222"/>
      <c r="Z452" s="222"/>
      <c r="AA452" s="223"/>
    </row>
    <row r="453" spans="2:27" ht="12" customHeight="1" thickBot="1">
      <c r="B453" s="179" t="s">
        <v>335</v>
      </c>
      <c r="C453" s="180"/>
      <c r="D453" s="180"/>
      <c r="E453" s="180"/>
      <c r="F453" s="180" t="s">
        <v>336</v>
      </c>
      <c r="G453" s="180"/>
      <c r="H453" s="180"/>
      <c r="I453" s="180"/>
      <c r="J453" s="180"/>
      <c r="K453" s="180"/>
      <c r="L453" s="180"/>
      <c r="M453" s="180"/>
      <c r="N453" s="180"/>
      <c r="O453" s="180"/>
      <c r="P453" s="180"/>
      <c r="Q453" s="180"/>
      <c r="R453" s="180"/>
      <c r="S453" s="180"/>
      <c r="T453" s="180" t="s">
        <v>337</v>
      </c>
      <c r="U453" s="180"/>
      <c r="V453" s="180"/>
      <c r="W453" s="180" t="s">
        <v>338</v>
      </c>
      <c r="X453" s="180"/>
      <c r="Y453" s="180" t="s">
        <v>339</v>
      </c>
      <c r="Z453" s="180"/>
      <c r="AA453" s="192"/>
    </row>
    <row r="454" spans="2:27" ht="12" customHeight="1">
      <c r="B454" s="181"/>
      <c r="C454" s="182"/>
      <c r="D454" s="182"/>
      <c r="E454" s="183"/>
      <c r="F454" s="255"/>
      <c r="G454" s="255"/>
      <c r="H454" s="255"/>
      <c r="I454" s="255"/>
      <c r="J454" s="255"/>
      <c r="K454" s="255"/>
      <c r="L454" s="255"/>
      <c r="M454" s="255"/>
      <c r="N454" s="255"/>
      <c r="O454" s="255"/>
      <c r="P454" s="255"/>
      <c r="Q454" s="255"/>
      <c r="R454" s="255"/>
      <c r="S454" s="255"/>
      <c r="T454" s="256"/>
      <c r="U454" s="256"/>
      <c r="V454" s="256"/>
      <c r="W454" s="235"/>
      <c r="X454" s="235"/>
      <c r="Y454" s="190">
        <f t="shared" ref="Y454:Y476" si="14">T454*W454</f>
        <v>0</v>
      </c>
      <c r="Z454" s="190"/>
      <c r="AA454" s="191"/>
    </row>
    <row r="455" spans="2:27" ht="12" customHeight="1">
      <c r="B455" s="161"/>
      <c r="C455" s="162"/>
      <c r="D455" s="162"/>
      <c r="E455" s="163"/>
      <c r="F455" s="234"/>
      <c r="G455" s="234"/>
      <c r="H455" s="234"/>
      <c r="I455" s="234"/>
      <c r="J455" s="234"/>
      <c r="K455" s="234"/>
      <c r="L455" s="234"/>
      <c r="M455" s="234"/>
      <c r="N455" s="234"/>
      <c r="O455" s="234"/>
      <c r="P455" s="234"/>
      <c r="Q455" s="234"/>
      <c r="R455" s="234"/>
      <c r="S455" s="234"/>
      <c r="T455" s="256"/>
      <c r="U455" s="256"/>
      <c r="V455" s="256"/>
      <c r="W455" s="235"/>
      <c r="X455" s="235"/>
      <c r="Y455" s="170">
        <f t="shared" si="14"/>
        <v>0</v>
      </c>
      <c r="Z455" s="170"/>
      <c r="AA455" s="171"/>
    </row>
    <row r="456" spans="2:27" ht="12" customHeight="1">
      <c r="B456" s="161"/>
      <c r="C456" s="162"/>
      <c r="D456" s="162"/>
      <c r="E456" s="163"/>
      <c r="F456" s="234"/>
      <c r="G456" s="234"/>
      <c r="H456" s="234"/>
      <c r="I456" s="234"/>
      <c r="J456" s="234"/>
      <c r="K456" s="234"/>
      <c r="L456" s="234"/>
      <c r="M456" s="234"/>
      <c r="N456" s="234"/>
      <c r="O456" s="234"/>
      <c r="P456" s="234"/>
      <c r="Q456" s="234"/>
      <c r="R456" s="234"/>
      <c r="S456" s="234"/>
      <c r="T456" s="256"/>
      <c r="U456" s="256"/>
      <c r="V456" s="256"/>
      <c r="W456" s="235"/>
      <c r="X456" s="235"/>
      <c r="Y456" s="170">
        <f t="shared" si="14"/>
        <v>0</v>
      </c>
      <c r="Z456" s="170"/>
      <c r="AA456" s="171"/>
    </row>
    <row r="457" spans="2:27" ht="12" customHeight="1">
      <c r="B457" s="161"/>
      <c r="C457" s="162"/>
      <c r="D457" s="162"/>
      <c r="E457" s="163"/>
      <c r="F457" s="234"/>
      <c r="G457" s="234"/>
      <c r="H457" s="234"/>
      <c r="I457" s="234"/>
      <c r="J457" s="234"/>
      <c r="K457" s="234"/>
      <c r="L457" s="234"/>
      <c r="M457" s="234"/>
      <c r="N457" s="234"/>
      <c r="O457" s="234"/>
      <c r="P457" s="234"/>
      <c r="Q457" s="234"/>
      <c r="R457" s="234"/>
      <c r="S457" s="234"/>
      <c r="T457" s="256"/>
      <c r="U457" s="256"/>
      <c r="V457" s="256"/>
      <c r="W457" s="235"/>
      <c r="X457" s="235"/>
      <c r="Y457" s="170">
        <f t="shared" si="14"/>
        <v>0</v>
      </c>
      <c r="Z457" s="170"/>
      <c r="AA457" s="171"/>
    </row>
    <row r="458" spans="2:27" ht="12" customHeight="1">
      <c r="B458" s="161"/>
      <c r="C458" s="162"/>
      <c r="D458" s="162"/>
      <c r="E458" s="163"/>
      <c r="F458" s="234"/>
      <c r="G458" s="234"/>
      <c r="H458" s="234"/>
      <c r="I458" s="234"/>
      <c r="J458" s="234"/>
      <c r="K458" s="234"/>
      <c r="L458" s="234"/>
      <c r="M458" s="234"/>
      <c r="N458" s="234"/>
      <c r="O458" s="234"/>
      <c r="P458" s="234"/>
      <c r="Q458" s="234"/>
      <c r="R458" s="234"/>
      <c r="S458" s="234"/>
      <c r="T458" s="256"/>
      <c r="U458" s="256"/>
      <c r="V458" s="256"/>
      <c r="W458" s="235"/>
      <c r="X458" s="235"/>
      <c r="Y458" s="170">
        <f t="shared" si="14"/>
        <v>0</v>
      </c>
      <c r="Z458" s="170"/>
      <c r="AA458" s="171"/>
    </row>
    <row r="459" spans="2:27" ht="12" customHeight="1">
      <c r="B459" s="161"/>
      <c r="C459" s="162"/>
      <c r="D459" s="162"/>
      <c r="E459" s="163"/>
      <c r="F459" s="234"/>
      <c r="G459" s="234"/>
      <c r="H459" s="234"/>
      <c r="I459" s="234"/>
      <c r="J459" s="234"/>
      <c r="K459" s="234"/>
      <c r="L459" s="234"/>
      <c r="M459" s="234"/>
      <c r="N459" s="234"/>
      <c r="O459" s="234"/>
      <c r="P459" s="234"/>
      <c r="Q459" s="234"/>
      <c r="R459" s="234"/>
      <c r="S459" s="234"/>
      <c r="T459" s="256"/>
      <c r="U459" s="256"/>
      <c r="V459" s="256"/>
      <c r="W459" s="235"/>
      <c r="X459" s="235"/>
      <c r="Y459" s="170">
        <f t="shared" si="14"/>
        <v>0</v>
      </c>
      <c r="Z459" s="170"/>
      <c r="AA459" s="171"/>
    </row>
    <row r="460" spans="2:27" ht="12" customHeight="1">
      <c r="B460" s="161"/>
      <c r="C460" s="162"/>
      <c r="D460" s="162"/>
      <c r="E460" s="163"/>
      <c r="F460" s="234"/>
      <c r="G460" s="234"/>
      <c r="H460" s="234"/>
      <c r="I460" s="234"/>
      <c r="J460" s="234"/>
      <c r="K460" s="234"/>
      <c r="L460" s="234"/>
      <c r="M460" s="234"/>
      <c r="N460" s="234"/>
      <c r="O460" s="234"/>
      <c r="P460" s="234"/>
      <c r="Q460" s="234"/>
      <c r="R460" s="234"/>
      <c r="S460" s="234"/>
      <c r="T460" s="256"/>
      <c r="U460" s="256"/>
      <c r="V460" s="256"/>
      <c r="W460" s="235"/>
      <c r="X460" s="235"/>
      <c r="Y460" s="170">
        <f t="shared" si="14"/>
        <v>0</v>
      </c>
      <c r="Z460" s="170"/>
      <c r="AA460" s="171"/>
    </row>
    <row r="461" spans="2:27" ht="12" customHeight="1">
      <c r="B461" s="161"/>
      <c r="C461" s="162"/>
      <c r="D461" s="162"/>
      <c r="E461" s="163"/>
      <c r="F461" s="234"/>
      <c r="G461" s="234"/>
      <c r="H461" s="234"/>
      <c r="I461" s="234"/>
      <c r="J461" s="234"/>
      <c r="K461" s="234"/>
      <c r="L461" s="234"/>
      <c r="M461" s="234"/>
      <c r="N461" s="234"/>
      <c r="O461" s="234"/>
      <c r="P461" s="234"/>
      <c r="Q461" s="234"/>
      <c r="R461" s="234"/>
      <c r="S461" s="234"/>
      <c r="T461" s="256"/>
      <c r="U461" s="256"/>
      <c r="V461" s="256"/>
      <c r="W461" s="235"/>
      <c r="X461" s="235"/>
      <c r="Y461" s="170">
        <f t="shared" si="14"/>
        <v>0</v>
      </c>
      <c r="Z461" s="170"/>
      <c r="AA461" s="171"/>
    </row>
    <row r="462" spans="2:27" ht="12" customHeight="1">
      <c r="B462" s="161"/>
      <c r="C462" s="162"/>
      <c r="D462" s="162"/>
      <c r="E462" s="163"/>
      <c r="F462" s="234"/>
      <c r="G462" s="234"/>
      <c r="H462" s="234"/>
      <c r="I462" s="234"/>
      <c r="J462" s="234"/>
      <c r="K462" s="234"/>
      <c r="L462" s="234"/>
      <c r="M462" s="234"/>
      <c r="N462" s="234"/>
      <c r="O462" s="234"/>
      <c r="P462" s="234"/>
      <c r="Q462" s="234"/>
      <c r="R462" s="234"/>
      <c r="S462" s="234"/>
      <c r="T462" s="165"/>
      <c r="U462" s="166"/>
      <c r="V462" s="167"/>
      <c r="W462" s="235"/>
      <c r="X462" s="235"/>
      <c r="Y462" s="170">
        <f t="shared" si="14"/>
        <v>0</v>
      </c>
      <c r="Z462" s="170"/>
      <c r="AA462" s="171"/>
    </row>
    <row r="463" spans="2:27" ht="12" customHeight="1">
      <c r="B463" s="161"/>
      <c r="C463" s="162"/>
      <c r="D463" s="162"/>
      <c r="E463" s="163"/>
      <c r="F463" s="234"/>
      <c r="G463" s="234"/>
      <c r="H463" s="234"/>
      <c r="I463" s="234"/>
      <c r="J463" s="234"/>
      <c r="K463" s="234"/>
      <c r="L463" s="234"/>
      <c r="M463" s="234"/>
      <c r="N463" s="234"/>
      <c r="O463" s="234"/>
      <c r="P463" s="234"/>
      <c r="Q463" s="234"/>
      <c r="R463" s="234"/>
      <c r="S463" s="234"/>
      <c r="T463" s="165"/>
      <c r="U463" s="166"/>
      <c r="V463" s="167"/>
      <c r="W463" s="235"/>
      <c r="X463" s="235"/>
      <c r="Y463" s="170">
        <f t="shared" si="14"/>
        <v>0</v>
      </c>
      <c r="Z463" s="170"/>
      <c r="AA463" s="171"/>
    </row>
    <row r="464" spans="2:27" ht="12" customHeight="1">
      <c r="B464" s="161"/>
      <c r="C464" s="162"/>
      <c r="D464" s="162"/>
      <c r="E464" s="163"/>
      <c r="F464" s="234"/>
      <c r="G464" s="234"/>
      <c r="H464" s="234"/>
      <c r="I464" s="234"/>
      <c r="J464" s="234"/>
      <c r="K464" s="234"/>
      <c r="L464" s="234"/>
      <c r="M464" s="234"/>
      <c r="N464" s="234"/>
      <c r="O464" s="234"/>
      <c r="P464" s="234"/>
      <c r="Q464" s="234"/>
      <c r="R464" s="234"/>
      <c r="S464" s="234"/>
      <c r="T464" s="165"/>
      <c r="U464" s="166"/>
      <c r="V464" s="167"/>
      <c r="W464" s="235"/>
      <c r="X464" s="235"/>
      <c r="Y464" s="170">
        <f t="shared" si="14"/>
        <v>0</v>
      </c>
      <c r="Z464" s="170"/>
      <c r="AA464" s="171"/>
    </row>
    <row r="465" spans="2:27" ht="12" customHeight="1">
      <c r="B465" s="161"/>
      <c r="C465" s="162"/>
      <c r="D465" s="162"/>
      <c r="E465" s="163"/>
      <c r="F465" s="234"/>
      <c r="G465" s="234"/>
      <c r="H465" s="234"/>
      <c r="I465" s="234"/>
      <c r="J465" s="234"/>
      <c r="K465" s="234"/>
      <c r="L465" s="234"/>
      <c r="M465" s="234"/>
      <c r="N465" s="234"/>
      <c r="O465" s="234"/>
      <c r="P465" s="234"/>
      <c r="Q465" s="234"/>
      <c r="R465" s="234"/>
      <c r="S465" s="234"/>
      <c r="T465" s="165"/>
      <c r="U465" s="166"/>
      <c r="V465" s="167"/>
      <c r="W465" s="235"/>
      <c r="X465" s="235"/>
      <c r="Y465" s="170">
        <f t="shared" si="14"/>
        <v>0</v>
      </c>
      <c r="Z465" s="170"/>
      <c r="AA465" s="171"/>
    </row>
    <row r="466" spans="2:27" ht="12" customHeight="1">
      <c r="B466" s="161"/>
      <c r="C466" s="162"/>
      <c r="D466" s="162"/>
      <c r="E466" s="163"/>
      <c r="F466" s="234"/>
      <c r="G466" s="234"/>
      <c r="H466" s="234"/>
      <c r="I466" s="234"/>
      <c r="J466" s="234"/>
      <c r="K466" s="234"/>
      <c r="L466" s="234"/>
      <c r="M466" s="234"/>
      <c r="N466" s="234"/>
      <c r="O466" s="234"/>
      <c r="P466" s="234"/>
      <c r="Q466" s="234"/>
      <c r="R466" s="234"/>
      <c r="S466" s="234"/>
      <c r="T466" s="165"/>
      <c r="U466" s="166"/>
      <c r="V466" s="167"/>
      <c r="W466" s="235"/>
      <c r="X466" s="235"/>
      <c r="Y466" s="170">
        <f t="shared" si="14"/>
        <v>0</v>
      </c>
      <c r="Z466" s="170"/>
      <c r="AA466" s="171"/>
    </row>
    <row r="467" spans="2:27" ht="12" customHeight="1">
      <c r="B467" s="161"/>
      <c r="C467" s="162"/>
      <c r="D467" s="162"/>
      <c r="E467" s="163"/>
      <c r="F467" s="234"/>
      <c r="G467" s="234"/>
      <c r="H467" s="234"/>
      <c r="I467" s="234"/>
      <c r="J467" s="234"/>
      <c r="K467" s="234"/>
      <c r="L467" s="234"/>
      <c r="M467" s="234"/>
      <c r="N467" s="234"/>
      <c r="O467" s="234"/>
      <c r="P467" s="234"/>
      <c r="Q467" s="234"/>
      <c r="R467" s="234"/>
      <c r="S467" s="234"/>
      <c r="T467" s="165"/>
      <c r="U467" s="166"/>
      <c r="V467" s="167"/>
      <c r="W467" s="235"/>
      <c r="X467" s="235"/>
      <c r="Y467" s="170">
        <f t="shared" si="14"/>
        <v>0</v>
      </c>
      <c r="Z467" s="170"/>
      <c r="AA467" s="171"/>
    </row>
    <row r="468" spans="2:27" ht="12" customHeight="1">
      <c r="B468" s="161"/>
      <c r="C468" s="162"/>
      <c r="D468" s="162"/>
      <c r="E468" s="163"/>
      <c r="F468" s="234"/>
      <c r="G468" s="234"/>
      <c r="H468" s="234"/>
      <c r="I468" s="234"/>
      <c r="J468" s="234"/>
      <c r="K468" s="234"/>
      <c r="L468" s="234"/>
      <c r="M468" s="234"/>
      <c r="N468" s="234"/>
      <c r="O468" s="234"/>
      <c r="P468" s="234"/>
      <c r="Q468" s="234"/>
      <c r="R468" s="234"/>
      <c r="S468" s="234"/>
      <c r="T468" s="165"/>
      <c r="U468" s="166"/>
      <c r="V468" s="167"/>
      <c r="W468" s="235"/>
      <c r="X468" s="235"/>
      <c r="Y468" s="170">
        <f t="shared" si="14"/>
        <v>0</v>
      </c>
      <c r="Z468" s="170"/>
      <c r="AA468" s="171"/>
    </row>
    <row r="469" spans="2:27" ht="12" customHeight="1">
      <c r="B469" s="161"/>
      <c r="C469" s="162"/>
      <c r="D469" s="162"/>
      <c r="E469" s="163"/>
      <c r="F469" s="234"/>
      <c r="G469" s="234"/>
      <c r="H469" s="234"/>
      <c r="I469" s="234"/>
      <c r="J469" s="234"/>
      <c r="K469" s="234"/>
      <c r="L469" s="234"/>
      <c r="M469" s="234"/>
      <c r="N469" s="234"/>
      <c r="O469" s="234"/>
      <c r="P469" s="234"/>
      <c r="Q469" s="234"/>
      <c r="R469" s="234"/>
      <c r="S469" s="234"/>
      <c r="T469" s="165"/>
      <c r="U469" s="166"/>
      <c r="V469" s="167"/>
      <c r="W469" s="235"/>
      <c r="X469" s="235"/>
      <c r="Y469" s="170">
        <f t="shared" si="14"/>
        <v>0</v>
      </c>
      <c r="Z469" s="170"/>
      <c r="AA469" s="171"/>
    </row>
    <row r="470" spans="2:27" ht="12" customHeight="1">
      <c r="B470" s="161"/>
      <c r="C470" s="162"/>
      <c r="D470" s="162"/>
      <c r="E470" s="163"/>
      <c r="F470" s="234"/>
      <c r="G470" s="234"/>
      <c r="H470" s="234"/>
      <c r="I470" s="234"/>
      <c r="J470" s="234"/>
      <c r="K470" s="234"/>
      <c r="L470" s="234"/>
      <c r="M470" s="234"/>
      <c r="N470" s="234"/>
      <c r="O470" s="234"/>
      <c r="P470" s="234"/>
      <c r="Q470" s="234"/>
      <c r="R470" s="234"/>
      <c r="S470" s="234"/>
      <c r="T470" s="165"/>
      <c r="U470" s="166"/>
      <c r="V470" s="167"/>
      <c r="W470" s="235"/>
      <c r="X470" s="235"/>
      <c r="Y470" s="170">
        <f t="shared" si="14"/>
        <v>0</v>
      </c>
      <c r="Z470" s="170"/>
      <c r="AA470" s="171"/>
    </row>
    <row r="471" spans="2:27" ht="12" customHeight="1">
      <c r="B471" s="161"/>
      <c r="C471" s="162"/>
      <c r="D471" s="162"/>
      <c r="E471" s="163"/>
      <c r="F471" s="234"/>
      <c r="G471" s="234"/>
      <c r="H471" s="234"/>
      <c r="I471" s="234"/>
      <c r="J471" s="234"/>
      <c r="K471" s="234"/>
      <c r="L471" s="234"/>
      <c r="M471" s="234"/>
      <c r="N471" s="234"/>
      <c r="O471" s="234"/>
      <c r="P471" s="234"/>
      <c r="Q471" s="234"/>
      <c r="R471" s="234"/>
      <c r="S471" s="234"/>
      <c r="T471" s="165"/>
      <c r="U471" s="166"/>
      <c r="V471" s="167"/>
      <c r="W471" s="235"/>
      <c r="X471" s="235"/>
      <c r="Y471" s="170">
        <f t="shared" si="14"/>
        <v>0</v>
      </c>
      <c r="Z471" s="170"/>
      <c r="AA471" s="171"/>
    </row>
    <row r="472" spans="2:27" ht="12" customHeight="1">
      <c r="B472" s="161"/>
      <c r="C472" s="162"/>
      <c r="D472" s="162"/>
      <c r="E472" s="163"/>
      <c r="F472" s="234"/>
      <c r="G472" s="234"/>
      <c r="H472" s="234"/>
      <c r="I472" s="234"/>
      <c r="J472" s="234"/>
      <c r="K472" s="234"/>
      <c r="L472" s="234"/>
      <c r="M472" s="234"/>
      <c r="N472" s="234"/>
      <c r="O472" s="234"/>
      <c r="P472" s="234"/>
      <c r="Q472" s="234"/>
      <c r="R472" s="234"/>
      <c r="S472" s="234"/>
      <c r="T472" s="165"/>
      <c r="U472" s="166"/>
      <c r="V472" s="167"/>
      <c r="W472" s="235"/>
      <c r="X472" s="235"/>
      <c r="Y472" s="170">
        <f t="shared" si="14"/>
        <v>0</v>
      </c>
      <c r="Z472" s="170"/>
      <c r="AA472" s="171"/>
    </row>
    <row r="473" spans="2:27" ht="12" customHeight="1">
      <c r="B473" s="161"/>
      <c r="C473" s="162"/>
      <c r="D473" s="162"/>
      <c r="E473" s="163"/>
      <c r="F473" s="234"/>
      <c r="G473" s="234"/>
      <c r="H473" s="234"/>
      <c r="I473" s="234"/>
      <c r="J473" s="234"/>
      <c r="K473" s="234"/>
      <c r="L473" s="234"/>
      <c r="M473" s="234"/>
      <c r="N473" s="234"/>
      <c r="O473" s="234"/>
      <c r="P473" s="234"/>
      <c r="Q473" s="234"/>
      <c r="R473" s="234"/>
      <c r="S473" s="234"/>
      <c r="T473" s="165"/>
      <c r="U473" s="166"/>
      <c r="V473" s="167"/>
      <c r="W473" s="235"/>
      <c r="X473" s="235"/>
      <c r="Y473" s="170">
        <f t="shared" si="14"/>
        <v>0</v>
      </c>
      <c r="Z473" s="170"/>
      <c r="AA473" s="171"/>
    </row>
    <row r="474" spans="2:27" ht="12" customHeight="1">
      <c r="B474" s="161"/>
      <c r="C474" s="162"/>
      <c r="D474" s="162"/>
      <c r="E474" s="163"/>
      <c r="F474" s="234"/>
      <c r="G474" s="234"/>
      <c r="H474" s="234"/>
      <c r="I474" s="234"/>
      <c r="J474" s="234"/>
      <c r="K474" s="234"/>
      <c r="L474" s="234"/>
      <c r="M474" s="234"/>
      <c r="N474" s="234"/>
      <c r="O474" s="234"/>
      <c r="P474" s="234"/>
      <c r="Q474" s="234"/>
      <c r="R474" s="234"/>
      <c r="S474" s="234"/>
      <c r="T474" s="165"/>
      <c r="U474" s="166"/>
      <c r="V474" s="167"/>
      <c r="W474" s="235"/>
      <c r="X474" s="235"/>
      <c r="Y474" s="170">
        <f t="shared" si="14"/>
        <v>0</v>
      </c>
      <c r="Z474" s="170"/>
      <c r="AA474" s="171"/>
    </row>
    <row r="475" spans="2:27" ht="12" customHeight="1">
      <c r="B475" s="161"/>
      <c r="C475" s="162"/>
      <c r="D475" s="162"/>
      <c r="E475" s="163"/>
      <c r="F475" s="236"/>
      <c r="G475" s="236"/>
      <c r="H475" s="236"/>
      <c r="I475" s="236"/>
      <c r="J475" s="236"/>
      <c r="K475" s="236"/>
      <c r="L475" s="236"/>
      <c r="M475" s="236"/>
      <c r="N475" s="236"/>
      <c r="O475" s="236"/>
      <c r="P475" s="236"/>
      <c r="Q475" s="236"/>
      <c r="R475" s="236"/>
      <c r="S475" s="236"/>
      <c r="T475" s="165"/>
      <c r="U475" s="166"/>
      <c r="V475" s="167"/>
      <c r="W475" s="235"/>
      <c r="X475" s="235"/>
      <c r="Y475" s="237">
        <f t="shared" si="14"/>
        <v>0</v>
      </c>
      <c r="Z475" s="237"/>
      <c r="AA475" s="238"/>
    </row>
    <row r="476" spans="2:27" ht="12" customHeight="1" thickBot="1">
      <c r="B476" s="239"/>
      <c r="C476" s="240"/>
      <c r="D476" s="240"/>
      <c r="E476" s="241"/>
      <c r="F476" s="242"/>
      <c r="G476" s="242"/>
      <c r="H476" s="242"/>
      <c r="I476" s="242"/>
      <c r="J476" s="242"/>
      <c r="K476" s="242"/>
      <c r="L476" s="242"/>
      <c r="M476" s="242"/>
      <c r="N476" s="242"/>
      <c r="O476" s="242"/>
      <c r="P476" s="242"/>
      <c r="Q476" s="242"/>
      <c r="R476" s="242"/>
      <c r="S476" s="242"/>
      <c r="T476" s="243"/>
      <c r="U476" s="244"/>
      <c r="V476" s="245"/>
      <c r="W476" s="246"/>
      <c r="X476" s="246"/>
      <c r="Y476" s="247">
        <f t="shared" si="14"/>
        <v>0</v>
      </c>
      <c r="Z476" s="247"/>
      <c r="AA476" s="248"/>
    </row>
    <row r="477" spans="2:27" ht="12" customHeight="1"/>
    <row r="478" spans="2:27" ht="12" customHeight="1" thickBot="1"/>
    <row r="479" spans="2:27" ht="12" customHeight="1" thickBot="1">
      <c r="B479" s="12" t="s">
        <v>379</v>
      </c>
      <c r="C479" s="154" t="s">
        <v>364</v>
      </c>
      <c r="D479" s="155"/>
      <c r="E479" s="156"/>
      <c r="F479" s="157"/>
      <c r="G479" s="11" t="s">
        <v>361</v>
      </c>
      <c r="H479" s="156"/>
      <c r="I479" s="157"/>
      <c r="J479" s="154" t="s">
        <v>363</v>
      </c>
      <c r="K479" s="158"/>
      <c r="L479" s="159">
        <f>SUM(Y484:AA506)</f>
        <v>0</v>
      </c>
      <c r="M479" s="159"/>
      <c r="N479" s="160"/>
      <c r="O479" s="154" t="s">
        <v>362</v>
      </c>
      <c r="P479" s="158"/>
      <c r="Q479" s="156"/>
      <c r="R479" s="157"/>
      <c r="S479" s="157"/>
      <c r="T479" s="157"/>
      <c r="U479" s="157"/>
      <c r="V479" s="157"/>
      <c r="W479" s="157"/>
      <c r="X479" s="195" t="s">
        <v>418</v>
      </c>
      <c r="Y479" s="195"/>
      <c r="Z479" s="196"/>
      <c r="AA479" s="10"/>
    </row>
    <row r="480" spans="2:27" ht="12" customHeight="1">
      <c r="B480" s="172" t="s">
        <v>334</v>
      </c>
      <c r="C480" s="173"/>
      <c r="D480" s="173"/>
      <c r="E480" s="249"/>
      <c r="F480" s="209" t="s">
        <v>469</v>
      </c>
      <c r="G480" s="210"/>
      <c r="H480" s="215"/>
      <c r="I480" s="216"/>
      <c r="J480" s="216"/>
      <c r="K480" s="216"/>
      <c r="L480" s="216"/>
      <c r="M480" s="216"/>
      <c r="N480" s="216"/>
      <c r="O480" s="216"/>
      <c r="P480" s="216"/>
      <c r="Q480" s="216"/>
      <c r="R480" s="216"/>
      <c r="S480" s="216"/>
      <c r="T480" s="216"/>
      <c r="U480" s="216"/>
      <c r="V480" s="216"/>
      <c r="W480" s="216"/>
      <c r="X480" s="216"/>
      <c r="Y480" s="216"/>
      <c r="Z480" s="216"/>
      <c r="AA480" s="217"/>
    </row>
    <row r="481" spans="2:27" ht="12" customHeight="1">
      <c r="B481" s="174"/>
      <c r="C481" s="175"/>
      <c r="D481" s="175"/>
      <c r="E481" s="250"/>
      <c r="F481" s="211"/>
      <c r="G481" s="212"/>
      <c r="H481" s="218"/>
      <c r="I481" s="219"/>
      <c r="J481" s="219"/>
      <c r="K481" s="219"/>
      <c r="L481" s="219"/>
      <c r="M481" s="219"/>
      <c r="N481" s="219"/>
      <c r="O481" s="219"/>
      <c r="P481" s="219"/>
      <c r="Q481" s="219"/>
      <c r="R481" s="219"/>
      <c r="S481" s="219"/>
      <c r="T481" s="219"/>
      <c r="U481" s="219"/>
      <c r="V481" s="219"/>
      <c r="W481" s="219"/>
      <c r="X481" s="219"/>
      <c r="Y481" s="219"/>
      <c r="Z481" s="219"/>
      <c r="AA481" s="220"/>
    </row>
    <row r="482" spans="2:27" ht="12" customHeight="1" thickBot="1">
      <c r="B482" s="177"/>
      <c r="C482" s="178"/>
      <c r="D482" s="178"/>
      <c r="E482" s="251"/>
      <c r="F482" s="213"/>
      <c r="G482" s="214"/>
      <c r="H482" s="221"/>
      <c r="I482" s="222"/>
      <c r="J482" s="222"/>
      <c r="K482" s="222"/>
      <c r="L482" s="222"/>
      <c r="M482" s="222"/>
      <c r="N482" s="222"/>
      <c r="O482" s="222"/>
      <c r="P482" s="222"/>
      <c r="Q482" s="222"/>
      <c r="R482" s="222"/>
      <c r="S482" s="222"/>
      <c r="T482" s="222"/>
      <c r="U482" s="222"/>
      <c r="V482" s="222"/>
      <c r="W482" s="222"/>
      <c r="X482" s="222"/>
      <c r="Y482" s="222"/>
      <c r="Z482" s="222"/>
      <c r="AA482" s="223"/>
    </row>
    <row r="483" spans="2:27" ht="12" customHeight="1" thickBot="1">
      <c r="B483" s="179" t="s">
        <v>335</v>
      </c>
      <c r="C483" s="180"/>
      <c r="D483" s="180"/>
      <c r="E483" s="180"/>
      <c r="F483" s="180" t="s">
        <v>336</v>
      </c>
      <c r="G483" s="180"/>
      <c r="H483" s="180"/>
      <c r="I483" s="180"/>
      <c r="J483" s="180"/>
      <c r="K483" s="180"/>
      <c r="L483" s="180"/>
      <c r="M483" s="180"/>
      <c r="N483" s="180"/>
      <c r="O483" s="180"/>
      <c r="P483" s="180"/>
      <c r="Q483" s="180"/>
      <c r="R483" s="180"/>
      <c r="S483" s="180"/>
      <c r="T483" s="180" t="s">
        <v>337</v>
      </c>
      <c r="U483" s="180"/>
      <c r="V483" s="180"/>
      <c r="W483" s="180" t="s">
        <v>338</v>
      </c>
      <c r="X483" s="180"/>
      <c r="Y483" s="180" t="s">
        <v>339</v>
      </c>
      <c r="Z483" s="180"/>
      <c r="AA483" s="192"/>
    </row>
    <row r="484" spans="2:27" ht="12" customHeight="1">
      <c r="B484" s="181"/>
      <c r="C484" s="182"/>
      <c r="D484" s="182"/>
      <c r="E484" s="183"/>
      <c r="F484" s="255"/>
      <c r="G484" s="255"/>
      <c r="H484" s="255"/>
      <c r="I484" s="255"/>
      <c r="J484" s="255"/>
      <c r="K484" s="255"/>
      <c r="L484" s="255"/>
      <c r="M484" s="255"/>
      <c r="N484" s="255"/>
      <c r="O484" s="255"/>
      <c r="P484" s="255"/>
      <c r="Q484" s="255"/>
      <c r="R484" s="255"/>
      <c r="S484" s="255"/>
      <c r="T484" s="256"/>
      <c r="U484" s="256"/>
      <c r="V484" s="256"/>
      <c r="W484" s="235"/>
      <c r="X484" s="235"/>
      <c r="Y484" s="190">
        <f t="shared" ref="Y484:Y506" si="15">T484*W484</f>
        <v>0</v>
      </c>
      <c r="Z484" s="190"/>
      <c r="AA484" s="191"/>
    </row>
    <row r="485" spans="2:27" ht="12" customHeight="1">
      <c r="B485" s="161"/>
      <c r="C485" s="162"/>
      <c r="D485" s="162"/>
      <c r="E485" s="163"/>
      <c r="F485" s="234"/>
      <c r="G485" s="234"/>
      <c r="H485" s="234"/>
      <c r="I485" s="234"/>
      <c r="J485" s="234"/>
      <c r="K485" s="234"/>
      <c r="L485" s="234"/>
      <c r="M485" s="234"/>
      <c r="N485" s="234"/>
      <c r="O485" s="234"/>
      <c r="P485" s="234"/>
      <c r="Q485" s="234"/>
      <c r="R485" s="234"/>
      <c r="S485" s="234"/>
      <c r="T485" s="256"/>
      <c r="U485" s="256"/>
      <c r="V485" s="256"/>
      <c r="W485" s="235"/>
      <c r="X485" s="235"/>
      <c r="Y485" s="170">
        <f t="shared" si="15"/>
        <v>0</v>
      </c>
      <c r="Z485" s="170"/>
      <c r="AA485" s="171"/>
    </row>
    <row r="486" spans="2:27" ht="12" customHeight="1">
      <c r="B486" s="161"/>
      <c r="C486" s="162"/>
      <c r="D486" s="162"/>
      <c r="E486" s="163"/>
      <c r="F486" s="234"/>
      <c r="G486" s="234"/>
      <c r="H486" s="234"/>
      <c r="I486" s="234"/>
      <c r="J486" s="234"/>
      <c r="K486" s="234"/>
      <c r="L486" s="234"/>
      <c r="M486" s="234"/>
      <c r="N486" s="234"/>
      <c r="O486" s="234"/>
      <c r="P486" s="234"/>
      <c r="Q486" s="234"/>
      <c r="R486" s="234"/>
      <c r="S486" s="234"/>
      <c r="T486" s="256"/>
      <c r="U486" s="256"/>
      <c r="V486" s="256"/>
      <c r="W486" s="235"/>
      <c r="X486" s="235"/>
      <c r="Y486" s="170">
        <f t="shared" si="15"/>
        <v>0</v>
      </c>
      <c r="Z486" s="170"/>
      <c r="AA486" s="171"/>
    </row>
    <row r="487" spans="2:27" ht="12" customHeight="1">
      <c r="B487" s="161"/>
      <c r="C487" s="162"/>
      <c r="D487" s="162"/>
      <c r="E487" s="163"/>
      <c r="F487" s="234"/>
      <c r="G487" s="234"/>
      <c r="H487" s="234"/>
      <c r="I487" s="234"/>
      <c r="J487" s="234"/>
      <c r="K487" s="234"/>
      <c r="L487" s="234"/>
      <c r="M487" s="234"/>
      <c r="N487" s="234"/>
      <c r="O487" s="234"/>
      <c r="P487" s="234"/>
      <c r="Q487" s="234"/>
      <c r="R487" s="234"/>
      <c r="S487" s="234"/>
      <c r="T487" s="256"/>
      <c r="U487" s="256"/>
      <c r="V487" s="256"/>
      <c r="W487" s="235"/>
      <c r="X487" s="235"/>
      <c r="Y487" s="170">
        <f t="shared" si="15"/>
        <v>0</v>
      </c>
      <c r="Z487" s="170"/>
      <c r="AA487" s="171"/>
    </row>
    <row r="488" spans="2:27" ht="12" customHeight="1">
      <c r="B488" s="161"/>
      <c r="C488" s="162"/>
      <c r="D488" s="162"/>
      <c r="E488" s="163"/>
      <c r="F488" s="234"/>
      <c r="G488" s="234"/>
      <c r="H488" s="234"/>
      <c r="I488" s="234"/>
      <c r="J488" s="234"/>
      <c r="K488" s="234"/>
      <c r="L488" s="234"/>
      <c r="M488" s="234"/>
      <c r="N488" s="234"/>
      <c r="O488" s="234"/>
      <c r="P488" s="234"/>
      <c r="Q488" s="234"/>
      <c r="R488" s="234"/>
      <c r="S488" s="234"/>
      <c r="T488" s="256"/>
      <c r="U488" s="256"/>
      <c r="V488" s="256"/>
      <c r="W488" s="235"/>
      <c r="X488" s="235"/>
      <c r="Y488" s="170">
        <f t="shared" si="15"/>
        <v>0</v>
      </c>
      <c r="Z488" s="170"/>
      <c r="AA488" s="171"/>
    </row>
    <row r="489" spans="2:27" ht="12" customHeight="1">
      <c r="B489" s="161"/>
      <c r="C489" s="162"/>
      <c r="D489" s="162"/>
      <c r="E489" s="163"/>
      <c r="F489" s="234"/>
      <c r="G489" s="234"/>
      <c r="H489" s="234"/>
      <c r="I489" s="234"/>
      <c r="J489" s="234"/>
      <c r="K489" s="234"/>
      <c r="L489" s="234"/>
      <c r="M489" s="234"/>
      <c r="N489" s="234"/>
      <c r="O489" s="234"/>
      <c r="P489" s="234"/>
      <c r="Q489" s="234"/>
      <c r="R489" s="234"/>
      <c r="S489" s="234"/>
      <c r="T489" s="256"/>
      <c r="U489" s="256"/>
      <c r="V489" s="256"/>
      <c r="W489" s="235"/>
      <c r="X489" s="235"/>
      <c r="Y489" s="170">
        <f t="shared" si="15"/>
        <v>0</v>
      </c>
      <c r="Z489" s="170"/>
      <c r="AA489" s="171"/>
    </row>
    <row r="490" spans="2:27" ht="12" customHeight="1">
      <c r="B490" s="161"/>
      <c r="C490" s="162"/>
      <c r="D490" s="162"/>
      <c r="E490" s="163"/>
      <c r="F490" s="234"/>
      <c r="G490" s="234"/>
      <c r="H490" s="234"/>
      <c r="I490" s="234"/>
      <c r="J490" s="234"/>
      <c r="K490" s="234"/>
      <c r="L490" s="234"/>
      <c r="M490" s="234"/>
      <c r="N490" s="234"/>
      <c r="O490" s="234"/>
      <c r="P490" s="234"/>
      <c r="Q490" s="234"/>
      <c r="R490" s="234"/>
      <c r="S490" s="234"/>
      <c r="T490" s="256"/>
      <c r="U490" s="256"/>
      <c r="V490" s="256"/>
      <c r="W490" s="235"/>
      <c r="X490" s="235"/>
      <c r="Y490" s="170">
        <f t="shared" si="15"/>
        <v>0</v>
      </c>
      <c r="Z490" s="170"/>
      <c r="AA490" s="171"/>
    </row>
    <row r="491" spans="2:27" ht="12" customHeight="1">
      <c r="B491" s="161"/>
      <c r="C491" s="162"/>
      <c r="D491" s="162"/>
      <c r="E491" s="163"/>
      <c r="F491" s="234"/>
      <c r="G491" s="234"/>
      <c r="H491" s="234"/>
      <c r="I491" s="234"/>
      <c r="J491" s="234"/>
      <c r="K491" s="234"/>
      <c r="L491" s="234"/>
      <c r="M491" s="234"/>
      <c r="N491" s="234"/>
      <c r="O491" s="234"/>
      <c r="P491" s="234"/>
      <c r="Q491" s="234"/>
      <c r="R491" s="234"/>
      <c r="S491" s="234"/>
      <c r="T491" s="256"/>
      <c r="U491" s="256"/>
      <c r="V491" s="256"/>
      <c r="W491" s="235"/>
      <c r="X491" s="235"/>
      <c r="Y491" s="170">
        <f t="shared" si="15"/>
        <v>0</v>
      </c>
      <c r="Z491" s="170"/>
      <c r="AA491" s="171"/>
    </row>
    <row r="492" spans="2:27" ht="12" customHeight="1">
      <c r="B492" s="161"/>
      <c r="C492" s="162"/>
      <c r="D492" s="162"/>
      <c r="E492" s="163"/>
      <c r="F492" s="234"/>
      <c r="G492" s="234"/>
      <c r="H492" s="234"/>
      <c r="I492" s="234"/>
      <c r="J492" s="234"/>
      <c r="K492" s="234"/>
      <c r="L492" s="234"/>
      <c r="M492" s="234"/>
      <c r="N492" s="234"/>
      <c r="O492" s="234"/>
      <c r="P492" s="234"/>
      <c r="Q492" s="234"/>
      <c r="R492" s="234"/>
      <c r="S492" s="234"/>
      <c r="T492" s="165"/>
      <c r="U492" s="166"/>
      <c r="V492" s="167"/>
      <c r="W492" s="235"/>
      <c r="X492" s="235"/>
      <c r="Y492" s="170">
        <f t="shared" si="15"/>
        <v>0</v>
      </c>
      <c r="Z492" s="170"/>
      <c r="AA492" s="171"/>
    </row>
    <row r="493" spans="2:27" ht="12" customHeight="1">
      <c r="B493" s="161"/>
      <c r="C493" s="162"/>
      <c r="D493" s="162"/>
      <c r="E493" s="163"/>
      <c r="F493" s="234"/>
      <c r="G493" s="234"/>
      <c r="H493" s="234"/>
      <c r="I493" s="234"/>
      <c r="J493" s="234"/>
      <c r="K493" s="234"/>
      <c r="L493" s="234"/>
      <c r="M493" s="234"/>
      <c r="N493" s="234"/>
      <c r="O493" s="234"/>
      <c r="P493" s="234"/>
      <c r="Q493" s="234"/>
      <c r="R493" s="234"/>
      <c r="S493" s="234"/>
      <c r="T493" s="165"/>
      <c r="U493" s="166"/>
      <c r="V493" s="167"/>
      <c r="W493" s="235"/>
      <c r="X493" s="235"/>
      <c r="Y493" s="170">
        <f t="shared" si="15"/>
        <v>0</v>
      </c>
      <c r="Z493" s="170"/>
      <c r="AA493" s="171"/>
    </row>
    <row r="494" spans="2:27" ht="12" customHeight="1">
      <c r="B494" s="161"/>
      <c r="C494" s="162"/>
      <c r="D494" s="162"/>
      <c r="E494" s="163"/>
      <c r="F494" s="234"/>
      <c r="G494" s="234"/>
      <c r="H494" s="234"/>
      <c r="I494" s="234"/>
      <c r="J494" s="234"/>
      <c r="K494" s="234"/>
      <c r="L494" s="234"/>
      <c r="M494" s="234"/>
      <c r="N494" s="234"/>
      <c r="O494" s="234"/>
      <c r="P494" s="234"/>
      <c r="Q494" s="234"/>
      <c r="R494" s="234"/>
      <c r="S494" s="234"/>
      <c r="T494" s="165"/>
      <c r="U494" s="166"/>
      <c r="V494" s="167"/>
      <c r="W494" s="235"/>
      <c r="X494" s="235"/>
      <c r="Y494" s="170">
        <f t="shared" si="15"/>
        <v>0</v>
      </c>
      <c r="Z494" s="170"/>
      <c r="AA494" s="171"/>
    </row>
    <row r="495" spans="2:27" ht="12" customHeight="1">
      <c r="B495" s="161"/>
      <c r="C495" s="162"/>
      <c r="D495" s="162"/>
      <c r="E495" s="163"/>
      <c r="F495" s="234"/>
      <c r="G495" s="234"/>
      <c r="H495" s="234"/>
      <c r="I495" s="234"/>
      <c r="J495" s="234"/>
      <c r="K495" s="234"/>
      <c r="L495" s="234"/>
      <c r="M495" s="234"/>
      <c r="N495" s="234"/>
      <c r="O495" s="234"/>
      <c r="P495" s="234"/>
      <c r="Q495" s="234"/>
      <c r="R495" s="234"/>
      <c r="S495" s="234"/>
      <c r="T495" s="165"/>
      <c r="U495" s="166"/>
      <c r="V495" s="167"/>
      <c r="W495" s="235"/>
      <c r="X495" s="235"/>
      <c r="Y495" s="170">
        <f t="shared" si="15"/>
        <v>0</v>
      </c>
      <c r="Z495" s="170"/>
      <c r="AA495" s="171"/>
    </row>
    <row r="496" spans="2:27" ht="12" customHeight="1">
      <c r="B496" s="161"/>
      <c r="C496" s="162"/>
      <c r="D496" s="162"/>
      <c r="E496" s="163"/>
      <c r="F496" s="234"/>
      <c r="G496" s="234"/>
      <c r="H496" s="234"/>
      <c r="I496" s="234"/>
      <c r="J496" s="234"/>
      <c r="K496" s="234"/>
      <c r="L496" s="234"/>
      <c r="M496" s="234"/>
      <c r="N496" s="234"/>
      <c r="O496" s="234"/>
      <c r="P496" s="234"/>
      <c r="Q496" s="234"/>
      <c r="R496" s="234"/>
      <c r="S496" s="234"/>
      <c r="T496" s="165"/>
      <c r="U496" s="166"/>
      <c r="V496" s="167"/>
      <c r="W496" s="235"/>
      <c r="X496" s="235"/>
      <c r="Y496" s="170">
        <f t="shared" si="15"/>
        <v>0</v>
      </c>
      <c r="Z496" s="170"/>
      <c r="AA496" s="171"/>
    </row>
    <row r="497" spans="2:27" ht="12" customHeight="1">
      <c r="B497" s="161"/>
      <c r="C497" s="162"/>
      <c r="D497" s="162"/>
      <c r="E497" s="163"/>
      <c r="F497" s="234"/>
      <c r="G497" s="234"/>
      <c r="H497" s="234"/>
      <c r="I497" s="234"/>
      <c r="J497" s="234"/>
      <c r="K497" s="234"/>
      <c r="L497" s="234"/>
      <c r="M497" s="234"/>
      <c r="N497" s="234"/>
      <c r="O497" s="234"/>
      <c r="P497" s="234"/>
      <c r="Q497" s="234"/>
      <c r="R497" s="234"/>
      <c r="S497" s="234"/>
      <c r="T497" s="165"/>
      <c r="U497" s="166"/>
      <c r="V497" s="167"/>
      <c r="W497" s="235"/>
      <c r="X497" s="235"/>
      <c r="Y497" s="170">
        <f t="shared" si="15"/>
        <v>0</v>
      </c>
      <c r="Z497" s="170"/>
      <c r="AA497" s="171"/>
    </row>
    <row r="498" spans="2:27" ht="12" customHeight="1">
      <c r="B498" s="161"/>
      <c r="C498" s="162"/>
      <c r="D498" s="162"/>
      <c r="E498" s="163"/>
      <c r="F498" s="234"/>
      <c r="G498" s="234"/>
      <c r="H498" s="234"/>
      <c r="I498" s="234"/>
      <c r="J498" s="234"/>
      <c r="K498" s="234"/>
      <c r="L498" s="234"/>
      <c r="M498" s="234"/>
      <c r="N498" s="234"/>
      <c r="O498" s="234"/>
      <c r="P498" s="234"/>
      <c r="Q498" s="234"/>
      <c r="R498" s="234"/>
      <c r="S498" s="234"/>
      <c r="T498" s="165"/>
      <c r="U498" s="166"/>
      <c r="V498" s="167"/>
      <c r="W498" s="235"/>
      <c r="X498" s="235"/>
      <c r="Y498" s="170">
        <f t="shared" si="15"/>
        <v>0</v>
      </c>
      <c r="Z498" s="170"/>
      <c r="AA498" s="171"/>
    </row>
    <row r="499" spans="2:27" ht="12" customHeight="1">
      <c r="B499" s="161"/>
      <c r="C499" s="162"/>
      <c r="D499" s="162"/>
      <c r="E499" s="163"/>
      <c r="F499" s="234"/>
      <c r="G499" s="234"/>
      <c r="H499" s="234"/>
      <c r="I499" s="234"/>
      <c r="J499" s="234"/>
      <c r="K499" s="234"/>
      <c r="L499" s="234"/>
      <c r="M499" s="234"/>
      <c r="N499" s="234"/>
      <c r="O499" s="234"/>
      <c r="P499" s="234"/>
      <c r="Q499" s="234"/>
      <c r="R499" s="234"/>
      <c r="S499" s="234"/>
      <c r="T499" s="165"/>
      <c r="U499" s="166"/>
      <c r="V499" s="167"/>
      <c r="W499" s="235"/>
      <c r="X499" s="235"/>
      <c r="Y499" s="170">
        <f t="shared" si="15"/>
        <v>0</v>
      </c>
      <c r="Z499" s="170"/>
      <c r="AA499" s="171"/>
    </row>
    <row r="500" spans="2:27" ht="12" customHeight="1">
      <c r="B500" s="161"/>
      <c r="C500" s="162"/>
      <c r="D500" s="162"/>
      <c r="E500" s="163"/>
      <c r="F500" s="234"/>
      <c r="G500" s="234"/>
      <c r="H500" s="234"/>
      <c r="I500" s="234"/>
      <c r="J500" s="234"/>
      <c r="K500" s="234"/>
      <c r="L500" s="234"/>
      <c r="M500" s="234"/>
      <c r="N500" s="234"/>
      <c r="O500" s="234"/>
      <c r="P500" s="234"/>
      <c r="Q500" s="234"/>
      <c r="R500" s="234"/>
      <c r="S500" s="234"/>
      <c r="T500" s="165"/>
      <c r="U500" s="166"/>
      <c r="V500" s="167"/>
      <c r="W500" s="235"/>
      <c r="X500" s="235"/>
      <c r="Y500" s="170">
        <f t="shared" si="15"/>
        <v>0</v>
      </c>
      <c r="Z500" s="170"/>
      <c r="AA500" s="171"/>
    </row>
    <row r="501" spans="2:27" ht="12" customHeight="1">
      <c r="B501" s="161"/>
      <c r="C501" s="162"/>
      <c r="D501" s="162"/>
      <c r="E501" s="163"/>
      <c r="F501" s="234"/>
      <c r="G501" s="234"/>
      <c r="H501" s="234"/>
      <c r="I501" s="234"/>
      <c r="J501" s="234"/>
      <c r="K501" s="234"/>
      <c r="L501" s="234"/>
      <c r="M501" s="234"/>
      <c r="N501" s="234"/>
      <c r="O501" s="234"/>
      <c r="P501" s="234"/>
      <c r="Q501" s="234"/>
      <c r="R501" s="234"/>
      <c r="S501" s="234"/>
      <c r="T501" s="165"/>
      <c r="U501" s="166"/>
      <c r="V501" s="167"/>
      <c r="W501" s="235"/>
      <c r="X501" s="235"/>
      <c r="Y501" s="170">
        <f t="shared" si="15"/>
        <v>0</v>
      </c>
      <c r="Z501" s="170"/>
      <c r="AA501" s="171"/>
    </row>
    <row r="502" spans="2:27" ht="12" customHeight="1">
      <c r="B502" s="161"/>
      <c r="C502" s="162"/>
      <c r="D502" s="162"/>
      <c r="E502" s="163"/>
      <c r="F502" s="234"/>
      <c r="G502" s="234"/>
      <c r="H502" s="234"/>
      <c r="I502" s="234"/>
      <c r="J502" s="234"/>
      <c r="K502" s="234"/>
      <c r="L502" s="234"/>
      <c r="M502" s="234"/>
      <c r="N502" s="234"/>
      <c r="O502" s="234"/>
      <c r="P502" s="234"/>
      <c r="Q502" s="234"/>
      <c r="R502" s="234"/>
      <c r="S502" s="234"/>
      <c r="T502" s="165"/>
      <c r="U502" s="166"/>
      <c r="V502" s="167"/>
      <c r="W502" s="235"/>
      <c r="X502" s="235"/>
      <c r="Y502" s="170">
        <f t="shared" si="15"/>
        <v>0</v>
      </c>
      <c r="Z502" s="170"/>
      <c r="AA502" s="171"/>
    </row>
    <row r="503" spans="2:27" ht="12" customHeight="1">
      <c r="B503" s="161"/>
      <c r="C503" s="162"/>
      <c r="D503" s="162"/>
      <c r="E503" s="163"/>
      <c r="F503" s="234"/>
      <c r="G503" s="234"/>
      <c r="H503" s="234"/>
      <c r="I503" s="234"/>
      <c r="J503" s="234"/>
      <c r="K503" s="234"/>
      <c r="L503" s="234"/>
      <c r="M503" s="234"/>
      <c r="N503" s="234"/>
      <c r="O503" s="234"/>
      <c r="P503" s="234"/>
      <c r="Q503" s="234"/>
      <c r="R503" s="234"/>
      <c r="S503" s="234"/>
      <c r="T503" s="165"/>
      <c r="U503" s="166"/>
      <c r="V503" s="167"/>
      <c r="W503" s="235"/>
      <c r="X503" s="235"/>
      <c r="Y503" s="170">
        <f t="shared" si="15"/>
        <v>0</v>
      </c>
      <c r="Z503" s="170"/>
      <c r="AA503" s="171"/>
    </row>
    <row r="504" spans="2:27" ht="12" customHeight="1">
      <c r="B504" s="161"/>
      <c r="C504" s="162"/>
      <c r="D504" s="162"/>
      <c r="E504" s="163"/>
      <c r="F504" s="234"/>
      <c r="G504" s="234"/>
      <c r="H504" s="234"/>
      <c r="I504" s="234"/>
      <c r="J504" s="234"/>
      <c r="K504" s="234"/>
      <c r="L504" s="234"/>
      <c r="M504" s="234"/>
      <c r="N504" s="234"/>
      <c r="O504" s="234"/>
      <c r="P504" s="234"/>
      <c r="Q504" s="234"/>
      <c r="R504" s="234"/>
      <c r="S504" s="234"/>
      <c r="T504" s="165"/>
      <c r="U504" s="166"/>
      <c r="V504" s="167"/>
      <c r="W504" s="235"/>
      <c r="X504" s="235"/>
      <c r="Y504" s="170">
        <f t="shared" si="15"/>
        <v>0</v>
      </c>
      <c r="Z504" s="170"/>
      <c r="AA504" s="171"/>
    </row>
    <row r="505" spans="2:27" ht="12" customHeight="1">
      <c r="B505" s="161"/>
      <c r="C505" s="162"/>
      <c r="D505" s="162"/>
      <c r="E505" s="163"/>
      <c r="F505" s="236"/>
      <c r="G505" s="236"/>
      <c r="H505" s="236"/>
      <c r="I505" s="236"/>
      <c r="J505" s="236"/>
      <c r="K505" s="236"/>
      <c r="L505" s="236"/>
      <c r="M505" s="236"/>
      <c r="N505" s="236"/>
      <c r="O505" s="236"/>
      <c r="P505" s="236"/>
      <c r="Q505" s="236"/>
      <c r="R505" s="236"/>
      <c r="S505" s="236"/>
      <c r="T505" s="165"/>
      <c r="U505" s="166"/>
      <c r="V505" s="167"/>
      <c r="W505" s="235"/>
      <c r="X505" s="235"/>
      <c r="Y505" s="237">
        <f t="shared" si="15"/>
        <v>0</v>
      </c>
      <c r="Z505" s="237"/>
      <c r="AA505" s="238"/>
    </row>
    <row r="506" spans="2:27" ht="12" customHeight="1" thickBot="1">
      <c r="B506" s="239"/>
      <c r="C506" s="240"/>
      <c r="D506" s="240"/>
      <c r="E506" s="241"/>
      <c r="F506" s="242"/>
      <c r="G506" s="242"/>
      <c r="H506" s="242"/>
      <c r="I506" s="242"/>
      <c r="J506" s="242"/>
      <c r="K506" s="242"/>
      <c r="L506" s="242"/>
      <c r="M506" s="242"/>
      <c r="N506" s="242"/>
      <c r="O506" s="242"/>
      <c r="P506" s="242"/>
      <c r="Q506" s="242"/>
      <c r="R506" s="242"/>
      <c r="S506" s="242"/>
      <c r="T506" s="243"/>
      <c r="U506" s="244"/>
      <c r="V506" s="245"/>
      <c r="W506" s="246"/>
      <c r="X506" s="246"/>
      <c r="Y506" s="247">
        <f t="shared" si="15"/>
        <v>0</v>
      </c>
      <c r="Z506" s="247"/>
      <c r="AA506" s="248"/>
    </row>
    <row r="507" spans="2:27" ht="12" customHeight="1" thickBot="1"/>
    <row r="508" spans="2:27" ht="12" customHeight="1" thickBot="1">
      <c r="B508" s="12" t="s">
        <v>380</v>
      </c>
      <c r="C508" s="154" t="s">
        <v>364</v>
      </c>
      <c r="D508" s="155"/>
      <c r="E508" s="156"/>
      <c r="F508" s="157"/>
      <c r="G508" s="11" t="s">
        <v>361</v>
      </c>
      <c r="H508" s="156"/>
      <c r="I508" s="157"/>
      <c r="J508" s="154" t="s">
        <v>363</v>
      </c>
      <c r="K508" s="158"/>
      <c r="L508" s="159">
        <f>SUM(Y513:AA535)</f>
        <v>0</v>
      </c>
      <c r="M508" s="159"/>
      <c r="N508" s="160"/>
      <c r="O508" s="154" t="s">
        <v>362</v>
      </c>
      <c r="P508" s="158"/>
      <c r="Q508" s="156"/>
      <c r="R508" s="157"/>
      <c r="S508" s="157"/>
      <c r="T508" s="157"/>
      <c r="U508" s="157"/>
      <c r="V508" s="157"/>
      <c r="W508" s="157"/>
      <c r="X508" s="195" t="s">
        <v>418</v>
      </c>
      <c r="Y508" s="195"/>
      <c r="Z508" s="196"/>
      <c r="AA508" s="10"/>
    </row>
    <row r="509" spans="2:27" ht="12" customHeight="1">
      <c r="B509" s="172" t="s">
        <v>334</v>
      </c>
      <c r="C509" s="173"/>
      <c r="D509" s="173"/>
      <c r="E509" s="249"/>
      <c r="F509" s="209" t="s">
        <v>469</v>
      </c>
      <c r="G509" s="210"/>
      <c r="H509" s="215"/>
      <c r="I509" s="216"/>
      <c r="J509" s="216"/>
      <c r="K509" s="216"/>
      <c r="L509" s="216"/>
      <c r="M509" s="216"/>
      <c r="N509" s="216"/>
      <c r="O509" s="216"/>
      <c r="P509" s="216"/>
      <c r="Q509" s="216"/>
      <c r="R509" s="216"/>
      <c r="S509" s="216"/>
      <c r="T509" s="216"/>
      <c r="U509" s="216"/>
      <c r="V509" s="216"/>
      <c r="W509" s="216"/>
      <c r="X509" s="216"/>
      <c r="Y509" s="216"/>
      <c r="Z509" s="216"/>
      <c r="AA509" s="217"/>
    </row>
    <row r="510" spans="2:27" ht="12" customHeight="1">
      <c r="B510" s="174"/>
      <c r="C510" s="175"/>
      <c r="D510" s="175"/>
      <c r="E510" s="250"/>
      <c r="F510" s="211"/>
      <c r="G510" s="212"/>
      <c r="H510" s="218"/>
      <c r="I510" s="219"/>
      <c r="J510" s="219"/>
      <c r="K510" s="219"/>
      <c r="L510" s="219"/>
      <c r="M510" s="219"/>
      <c r="N510" s="219"/>
      <c r="O510" s="219"/>
      <c r="P510" s="219"/>
      <c r="Q510" s="219"/>
      <c r="R510" s="219"/>
      <c r="S510" s="219"/>
      <c r="T510" s="219"/>
      <c r="U510" s="219"/>
      <c r="V510" s="219"/>
      <c r="W510" s="219"/>
      <c r="X510" s="219"/>
      <c r="Y510" s="219"/>
      <c r="Z510" s="219"/>
      <c r="AA510" s="220"/>
    </row>
    <row r="511" spans="2:27" ht="12" customHeight="1" thickBot="1">
      <c r="B511" s="177"/>
      <c r="C511" s="178"/>
      <c r="D511" s="178"/>
      <c r="E511" s="251"/>
      <c r="F511" s="213"/>
      <c r="G511" s="214"/>
      <c r="H511" s="221"/>
      <c r="I511" s="222"/>
      <c r="J511" s="222"/>
      <c r="K511" s="222"/>
      <c r="L511" s="222"/>
      <c r="M511" s="222"/>
      <c r="N511" s="222"/>
      <c r="O511" s="222"/>
      <c r="P511" s="222"/>
      <c r="Q511" s="222"/>
      <c r="R511" s="222"/>
      <c r="S511" s="222"/>
      <c r="T511" s="222"/>
      <c r="U511" s="222"/>
      <c r="V511" s="222"/>
      <c r="W511" s="222"/>
      <c r="X511" s="222"/>
      <c r="Y511" s="222"/>
      <c r="Z511" s="222"/>
      <c r="AA511" s="223"/>
    </row>
    <row r="512" spans="2:27" ht="12" customHeight="1" thickBot="1">
      <c r="B512" s="179" t="s">
        <v>335</v>
      </c>
      <c r="C512" s="180"/>
      <c r="D512" s="180"/>
      <c r="E512" s="180"/>
      <c r="F512" s="180" t="s">
        <v>336</v>
      </c>
      <c r="G512" s="180"/>
      <c r="H512" s="180"/>
      <c r="I512" s="180"/>
      <c r="J512" s="180"/>
      <c r="K512" s="180"/>
      <c r="L512" s="180"/>
      <c r="M512" s="180"/>
      <c r="N512" s="180"/>
      <c r="O512" s="180"/>
      <c r="P512" s="180"/>
      <c r="Q512" s="180"/>
      <c r="R512" s="180"/>
      <c r="S512" s="180"/>
      <c r="T512" s="180" t="s">
        <v>337</v>
      </c>
      <c r="U512" s="180"/>
      <c r="V512" s="180"/>
      <c r="W512" s="180" t="s">
        <v>338</v>
      </c>
      <c r="X512" s="180"/>
      <c r="Y512" s="180" t="s">
        <v>339</v>
      </c>
      <c r="Z512" s="180"/>
      <c r="AA512" s="192"/>
    </row>
    <row r="513" spans="2:27" ht="12" customHeight="1">
      <c r="B513" s="181"/>
      <c r="C513" s="182"/>
      <c r="D513" s="182"/>
      <c r="E513" s="183"/>
      <c r="F513" s="255"/>
      <c r="G513" s="255"/>
      <c r="H513" s="255"/>
      <c r="I513" s="255"/>
      <c r="J513" s="255"/>
      <c r="K513" s="255"/>
      <c r="L513" s="255"/>
      <c r="M513" s="255"/>
      <c r="N513" s="255"/>
      <c r="O513" s="255"/>
      <c r="P513" s="255"/>
      <c r="Q513" s="255"/>
      <c r="R513" s="255"/>
      <c r="S513" s="255"/>
      <c r="T513" s="256"/>
      <c r="U513" s="256"/>
      <c r="V513" s="256"/>
      <c r="W513" s="235"/>
      <c r="X513" s="235"/>
      <c r="Y513" s="190">
        <f t="shared" ref="Y513:Y535" si="16">T513*W513</f>
        <v>0</v>
      </c>
      <c r="Z513" s="190"/>
      <c r="AA513" s="191"/>
    </row>
    <row r="514" spans="2:27" ht="12" customHeight="1">
      <c r="B514" s="161"/>
      <c r="C514" s="162"/>
      <c r="D514" s="162"/>
      <c r="E514" s="163"/>
      <c r="F514" s="234"/>
      <c r="G514" s="234"/>
      <c r="H514" s="234"/>
      <c r="I514" s="234"/>
      <c r="J514" s="234"/>
      <c r="K514" s="234"/>
      <c r="L514" s="234"/>
      <c r="M514" s="234"/>
      <c r="N514" s="234"/>
      <c r="O514" s="234"/>
      <c r="P514" s="234"/>
      <c r="Q514" s="234"/>
      <c r="R514" s="234"/>
      <c r="S514" s="234"/>
      <c r="T514" s="256"/>
      <c r="U514" s="256"/>
      <c r="V514" s="256"/>
      <c r="W514" s="235"/>
      <c r="X514" s="235"/>
      <c r="Y514" s="170">
        <f t="shared" si="16"/>
        <v>0</v>
      </c>
      <c r="Z514" s="170"/>
      <c r="AA514" s="171"/>
    </row>
    <row r="515" spans="2:27" ht="12" customHeight="1">
      <c r="B515" s="161"/>
      <c r="C515" s="162"/>
      <c r="D515" s="162"/>
      <c r="E515" s="163"/>
      <c r="F515" s="234"/>
      <c r="G515" s="234"/>
      <c r="H515" s="234"/>
      <c r="I515" s="234"/>
      <c r="J515" s="234"/>
      <c r="K515" s="234"/>
      <c r="L515" s="234"/>
      <c r="M515" s="234"/>
      <c r="N515" s="234"/>
      <c r="O515" s="234"/>
      <c r="P515" s="234"/>
      <c r="Q515" s="234"/>
      <c r="R515" s="234"/>
      <c r="S515" s="234"/>
      <c r="T515" s="256"/>
      <c r="U515" s="256"/>
      <c r="V515" s="256"/>
      <c r="W515" s="235"/>
      <c r="X515" s="235"/>
      <c r="Y515" s="170">
        <f t="shared" si="16"/>
        <v>0</v>
      </c>
      <c r="Z515" s="170"/>
      <c r="AA515" s="171"/>
    </row>
    <row r="516" spans="2:27" ht="12" customHeight="1">
      <c r="B516" s="161"/>
      <c r="C516" s="162"/>
      <c r="D516" s="162"/>
      <c r="E516" s="163"/>
      <c r="F516" s="234"/>
      <c r="G516" s="234"/>
      <c r="H516" s="234"/>
      <c r="I516" s="234"/>
      <c r="J516" s="234"/>
      <c r="K516" s="234"/>
      <c r="L516" s="234"/>
      <c r="M516" s="234"/>
      <c r="N516" s="234"/>
      <c r="O516" s="234"/>
      <c r="P516" s="234"/>
      <c r="Q516" s="234"/>
      <c r="R516" s="234"/>
      <c r="S516" s="234"/>
      <c r="T516" s="256"/>
      <c r="U516" s="256"/>
      <c r="V516" s="256"/>
      <c r="W516" s="235"/>
      <c r="X516" s="235"/>
      <c r="Y516" s="170">
        <f t="shared" si="16"/>
        <v>0</v>
      </c>
      <c r="Z516" s="170"/>
      <c r="AA516" s="171"/>
    </row>
    <row r="517" spans="2:27" ht="12" customHeight="1">
      <c r="B517" s="161"/>
      <c r="C517" s="162"/>
      <c r="D517" s="162"/>
      <c r="E517" s="163"/>
      <c r="F517" s="234"/>
      <c r="G517" s="234"/>
      <c r="H517" s="234"/>
      <c r="I517" s="234"/>
      <c r="J517" s="234"/>
      <c r="K517" s="234"/>
      <c r="L517" s="234"/>
      <c r="M517" s="234"/>
      <c r="N517" s="234"/>
      <c r="O517" s="234"/>
      <c r="P517" s="234"/>
      <c r="Q517" s="234"/>
      <c r="R517" s="234"/>
      <c r="S517" s="234"/>
      <c r="T517" s="256"/>
      <c r="U517" s="256"/>
      <c r="V517" s="256"/>
      <c r="W517" s="235"/>
      <c r="X517" s="235"/>
      <c r="Y517" s="170">
        <f t="shared" si="16"/>
        <v>0</v>
      </c>
      <c r="Z517" s="170"/>
      <c r="AA517" s="171"/>
    </row>
    <row r="518" spans="2:27" ht="12" customHeight="1">
      <c r="B518" s="161"/>
      <c r="C518" s="162"/>
      <c r="D518" s="162"/>
      <c r="E518" s="163"/>
      <c r="F518" s="234"/>
      <c r="G518" s="234"/>
      <c r="H518" s="234"/>
      <c r="I518" s="234"/>
      <c r="J518" s="234"/>
      <c r="K518" s="234"/>
      <c r="L518" s="234"/>
      <c r="M518" s="234"/>
      <c r="N518" s="234"/>
      <c r="O518" s="234"/>
      <c r="P518" s="234"/>
      <c r="Q518" s="234"/>
      <c r="R518" s="234"/>
      <c r="S518" s="234"/>
      <c r="T518" s="256"/>
      <c r="U518" s="256"/>
      <c r="V518" s="256"/>
      <c r="W518" s="235"/>
      <c r="X518" s="235"/>
      <c r="Y518" s="170">
        <f t="shared" si="16"/>
        <v>0</v>
      </c>
      <c r="Z518" s="170"/>
      <c r="AA518" s="171"/>
    </row>
    <row r="519" spans="2:27" ht="12" customHeight="1">
      <c r="B519" s="161"/>
      <c r="C519" s="162"/>
      <c r="D519" s="162"/>
      <c r="E519" s="163"/>
      <c r="F519" s="234"/>
      <c r="G519" s="234"/>
      <c r="H519" s="234"/>
      <c r="I519" s="234"/>
      <c r="J519" s="234"/>
      <c r="K519" s="234"/>
      <c r="L519" s="234"/>
      <c r="M519" s="234"/>
      <c r="N519" s="234"/>
      <c r="O519" s="234"/>
      <c r="P519" s="234"/>
      <c r="Q519" s="234"/>
      <c r="R519" s="234"/>
      <c r="S519" s="234"/>
      <c r="T519" s="256"/>
      <c r="U519" s="256"/>
      <c r="V519" s="256"/>
      <c r="W519" s="235"/>
      <c r="X519" s="235"/>
      <c r="Y519" s="170">
        <f t="shared" si="16"/>
        <v>0</v>
      </c>
      <c r="Z519" s="170"/>
      <c r="AA519" s="171"/>
    </row>
    <row r="520" spans="2:27" ht="12" customHeight="1">
      <c r="B520" s="161"/>
      <c r="C520" s="162"/>
      <c r="D520" s="162"/>
      <c r="E520" s="163"/>
      <c r="F520" s="234"/>
      <c r="G520" s="234"/>
      <c r="H520" s="234"/>
      <c r="I520" s="234"/>
      <c r="J520" s="234"/>
      <c r="K520" s="234"/>
      <c r="L520" s="234"/>
      <c r="M520" s="234"/>
      <c r="N520" s="234"/>
      <c r="O520" s="234"/>
      <c r="P520" s="234"/>
      <c r="Q520" s="234"/>
      <c r="R520" s="234"/>
      <c r="S520" s="234"/>
      <c r="T520" s="256"/>
      <c r="U520" s="256"/>
      <c r="V520" s="256"/>
      <c r="W520" s="235"/>
      <c r="X520" s="235"/>
      <c r="Y520" s="170">
        <f t="shared" si="16"/>
        <v>0</v>
      </c>
      <c r="Z520" s="170"/>
      <c r="AA520" s="171"/>
    </row>
    <row r="521" spans="2:27" ht="12" customHeight="1">
      <c r="B521" s="161"/>
      <c r="C521" s="162"/>
      <c r="D521" s="162"/>
      <c r="E521" s="163"/>
      <c r="F521" s="234"/>
      <c r="G521" s="234"/>
      <c r="H521" s="234"/>
      <c r="I521" s="234"/>
      <c r="J521" s="234"/>
      <c r="K521" s="234"/>
      <c r="L521" s="234"/>
      <c r="M521" s="234"/>
      <c r="N521" s="234"/>
      <c r="O521" s="234"/>
      <c r="P521" s="234"/>
      <c r="Q521" s="234"/>
      <c r="R521" s="234"/>
      <c r="S521" s="234"/>
      <c r="T521" s="165"/>
      <c r="U521" s="166"/>
      <c r="V521" s="167"/>
      <c r="W521" s="235"/>
      <c r="X521" s="235"/>
      <c r="Y521" s="170">
        <f t="shared" si="16"/>
        <v>0</v>
      </c>
      <c r="Z521" s="170"/>
      <c r="AA521" s="171"/>
    </row>
    <row r="522" spans="2:27" ht="12" customHeight="1">
      <c r="B522" s="161"/>
      <c r="C522" s="162"/>
      <c r="D522" s="162"/>
      <c r="E522" s="163"/>
      <c r="F522" s="234"/>
      <c r="G522" s="234"/>
      <c r="H522" s="234"/>
      <c r="I522" s="234"/>
      <c r="J522" s="234"/>
      <c r="K522" s="234"/>
      <c r="L522" s="234"/>
      <c r="M522" s="234"/>
      <c r="N522" s="234"/>
      <c r="O522" s="234"/>
      <c r="P522" s="234"/>
      <c r="Q522" s="234"/>
      <c r="R522" s="234"/>
      <c r="S522" s="234"/>
      <c r="T522" s="165"/>
      <c r="U522" s="166"/>
      <c r="V522" s="167"/>
      <c r="W522" s="235"/>
      <c r="X522" s="235"/>
      <c r="Y522" s="170">
        <f t="shared" si="16"/>
        <v>0</v>
      </c>
      <c r="Z522" s="170"/>
      <c r="AA522" s="171"/>
    </row>
    <row r="523" spans="2:27" ht="12" customHeight="1">
      <c r="B523" s="161"/>
      <c r="C523" s="162"/>
      <c r="D523" s="162"/>
      <c r="E523" s="163"/>
      <c r="F523" s="234"/>
      <c r="G523" s="234"/>
      <c r="H523" s="234"/>
      <c r="I523" s="234"/>
      <c r="J523" s="234"/>
      <c r="K523" s="234"/>
      <c r="L523" s="234"/>
      <c r="M523" s="234"/>
      <c r="N523" s="234"/>
      <c r="O523" s="234"/>
      <c r="P523" s="234"/>
      <c r="Q523" s="234"/>
      <c r="R523" s="234"/>
      <c r="S523" s="234"/>
      <c r="T523" s="165"/>
      <c r="U523" s="166"/>
      <c r="V523" s="167"/>
      <c r="W523" s="235"/>
      <c r="X523" s="235"/>
      <c r="Y523" s="170">
        <f t="shared" si="16"/>
        <v>0</v>
      </c>
      <c r="Z523" s="170"/>
      <c r="AA523" s="171"/>
    </row>
    <row r="524" spans="2:27" ht="12" customHeight="1">
      <c r="B524" s="161"/>
      <c r="C524" s="162"/>
      <c r="D524" s="162"/>
      <c r="E524" s="163"/>
      <c r="F524" s="234"/>
      <c r="G524" s="234"/>
      <c r="H524" s="234"/>
      <c r="I524" s="234"/>
      <c r="J524" s="234"/>
      <c r="K524" s="234"/>
      <c r="L524" s="234"/>
      <c r="M524" s="234"/>
      <c r="N524" s="234"/>
      <c r="O524" s="234"/>
      <c r="P524" s="234"/>
      <c r="Q524" s="234"/>
      <c r="R524" s="234"/>
      <c r="S524" s="234"/>
      <c r="T524" s="165"/>
      <c r="U524" s="166"/>
      <c r="V524" s="167"/>
      <c r="W524" s="235"/>
      <c r="X524" s="235"/>
      <c r="Y524" s="170">
        <f t="shared" si="16"/>
        <v>0</v>
      </c>
      <c r="Z524" s="170"/>
      <c r="AA524" s="171"/>
    </row>
    <row r="525" spans="2:27" ht="12" customHeight="1">
      <c r="B525" s="161"/>
      <c r="C525" s="162"/>
      <c r="D525" s="162"/>
      <c r="E525" s="163"/>
      <c r="F525" s="234"/>
      <c r="G525" s="234"/>
      <c r="H525" s="234"/>
      <c r="I525" s="234"/>
      <c r="J525" s="234"/>
      <c r="K525" s="234"/>
      <c r="L525" s="234"/>
      <c r="M525" s="234"/>
      <c r="N525" s="234"/>
      <c r="O525" s="234"/>
      <c r="P525" s="234"/>
      <c r="Q525" s="234"/>
      <c r="R525" s="234"/>
      <c r="S525" s="234"/>
      <c r="T525" s="165"/>
      <c r="U525" s="166"/>
      <c r="V525" s="167"/>
      <c r="W525" s="235"/>
      <c r="X525" s="235"/>
      <c r="Y525" s="170">
        <f t="shared" si="16"/>
        <v>0</v>
      </c>
      <c r="Z525" s="170"/>
      <c r="AA525" s="171"/>
    </row>
    <row r="526" spans="2:27" ht="12" customHeight="1">
      <c r="B526" s="161"/>
      <c r="C526" s="162"/>
      <c r="D526" s="162"/>
      <c r="E526" s="163"/>
      <c r="F526" s="234"/>
      <c r="G526" s="234"/>
      <c r="H526" s="234"/>
      <c r="I526" s="234"/>
      <c r="J526" s="234"/>
      <c r="K526" s="234"/>
      <c r="L526" s="234"/>
      <c r="M526" s="234"/>
      <c r="N526" s="234"/>
      <c r="O526" s="234"/>
      <c r="P526" s="234"/>
      <c r="Q526" s="234"/>
      <c r="R526" s="234"/>
      <c r="S526" s="234"/>
      <c r="T526" s="165"/>
      <c r="U526" s="166"/>
      <c r="V526" s="167"/>
      <c r="W526" s="235"/>
      <c r="X526" s="235"/>
      <c r="Y526" s="170">
        <f t="shared" si="16"/>
        <v>0</v>
      </c>
      <c r="Z526" s="170"/>
      <c r="AA526" s="171"/>
    </row>
    <row r="527" spans="2:27" ht="12" customHeight="1">
      <c r="B527" s="161"/>
      <c r="C527" s="162"/>
      <c r="D527" s="162"/>
      <c r="E527" s="163"/>
      <c r="F527" s="234"/>
      <c r="G527" s="234"/>
      <c r="H527" s="234"/>
      <c r="I527" s="234"/>
      <c r="J527" s="234"/>
      <c r="K527" s="234"/>
      <c r="L527" s="234"/>
      <c r="M527" s="234"/>
      <c r="N527" s="234"/>
      <c r="O527" s="234"/>
      <c r="P527" s="234"/>
      <c r="Q527" s="234"/>
      <c r="R527" s="234"/>
      <c r="S527" s="234"/>
      <c r="T527" s="165"/>
      <c r="U527" s="166"/>
      <c r="V527" s="167"/>
      <c r="W527" s="235"/>
      <c r="X527" s="235"/>
      <c r="Y527" s="170">
        <f t="shared" si="16"/>
        <v>0</v>
      </c>
      <c r="Z527" s="170"/>
      <c r="AA527" s="171"/>
    </row>
    <row r="528" spans="2:27" ht="12" customHeight="1">
      <c r="B528" s="161"/>
      <c r="C528" s="162"/>
      <c r="D528" s="162"/>
      <c r="E528" s="163"/>
      <c r="F528" s="234"/>
      <c r="G528" s="234"/>
      <c r="H528" s="234"/>
      <c r="I528" s="234"/>
      <c r="J528" s="234"/>
      <c r="K528" s="234"/>
      <c r="L528" s="234"/>
      <c r="M528" s="234"/>
      <c r="N528" s="234"/>
      <c r="O528" s="234"/>
      <c r="P528" s="234"/>
      <c r="Q528" s="234"/>
      <c r="R528" s="234"/>
      <c r="S528" s="234"/>
      <c r="T528" s="165"/>
      <c r="U528" s="166"/>
      <c r="V528" s="167"/>
      <c r="W528" s="235"/>
      <c r="X528" s="235"/>
      <c r="Y528" s="170">
        <f t="shared" si="16"/>
        <v>0</v>
      </c>
      <c r="Z528" s="170"/>
      <c r="AA528" s="171"/>
    </row>
    <row r="529" spans="2:27" ht="12" customHeight="1">
      <c r="B529" s="161"/>
      <c r="C529" s="162"/>
      <c r="D529" s="162"/>
      <c r="E529" s="163"/>
      <c r="F529" s="234"/>
      <c r="G529" s="234"/>
      <c r="H529" s="234"/>
      <c r="I529" s="234"/>
      <c r="J529" s="234"/>
      <c r="K529" s="234"/>
      <c r="L529" s="234"/>
      <c r="M529" s="234"/>
      <c r="N529" s="234"/>
      <c r="O529" s="234"/>
      <c r="P529" s="234"/>
      <c r="Q529" s="234"/>
      <c r="R529" s="234"/>
      <c r="S529" s="234"/>
      <c r="T529" s="165"/>
      <c r="U529" s="166"/>
      <c r="V529" s="167"/>
      <c r="W529" s="235"/>
      <c r="X529" s="235"/>
      <c r="Y529" s="170">
        <f t="shared" si="16"/>
        <v>0</v>
      </c>
      <c r="Z529" s="170"/>
      <c r="AA529" s="171"/>
    </row>
    <row r="530" spans="2:27" ht="12" customHeight="1">
      <c r="B530" s="161"/>
      <c r="C530" s="162"/>
      <c r="D530" s="162"/>
      <c r="E530" s="163"/>
      <c r="F530" s="234"/>
      <c r="G530" s="234"/>
      <c r="H530" s="234"/>
      <c r="I530" s="234"/>
      <c r="J530" s="234"/>
      <c r="K530" s="234"/>
      <c r="L530" s="234"/>
      <c r="M530" s="234"/>
      <c r="N530" s="234"/>
      <c r="O530" s="234"/>
      <c r="P530" s="234"/>
      <c r="Q530" s="234"/>
      <c r="R530" s="234"/>
      <c r="S530" s="234"/>
      <c r="T530" s="165"/>
      <c r="U530" s="166"/>
      <c r="V530" s="167"/>
      <c r="W530" s="235"/>
      <c r="X530" s="235"/>
      <c r="Y530" s="170">
        <f t="shared" si="16"/>
        <v>0</v>
      </c>
      <c r="Z530" s="170"/>
      <c r="AA530" s="171"/>
    </row>
    <row r="531" spans="2:27" ht="12" customHeight="1">
      <c r="B531" s="161"/>
      <c r="C531" s="162"/>
      <c r="D531" s="162"/>
      <c r="E531" s="163"/>
      <c r="F531" s="234"/>
      <c r="G531" s="234"/>
      <c r="H531" s="234"/>
      <c r="I531" s="234"/>
      <c r="J531" s="234"/>
      <c r="K531" s="234"/>
      <c r="L531" s="234"/>
      <c r="M531" s="234"/>
      <c r="N531" s="234"/>
      <c r="O531" s="234"/>
      <c r="P531" s="234"/>
      <c r="Q531" s="234"/>
      <c r="R531" s="234"/>
      <c r="S531" s="234"/>
      <c r="T531" s="165"/>
      <c r="U531" s="166"/>
      <c r="V531" s="167"/>
      <c r="W531" s="235"/>
      <c r="X531" s="235"/>
      <c r="Y531" s="170">
        <f t="shared" si="16"/>
        <v>0</v>
      </c>
      <c r="Z531" s="170"/>
      <c r="AA531" s="171"/>
    </row>
    <row r="532" spans="2:27" ht="12" customHeight="1">
      <c r="B532" s="161"/>
      <c r="C532" s="162"/>
      <c r="D532" s="162"/>
      <c r="E532" s="163"/>
      <c r="F532" s="234"/>
      <c r="G532" s="234"/>
      <c r="H532" s="234"/>
      <c r="I532" s="234"/>
      <c r="J532" s="234"/>
      <c r="K532" s="234"/>
      <c r="L532" s="234"/>
      <c r="M532" s="234"/>
      <c r="N532" s="234"/>
      <c r="O532" s="234"/>
      <c r="P532" s="234"/>
      <c r="Q532" s="234"/>
      <c r="R532" s="234"/>
      <c r="S532" s="234"/>
      <c r="T532" s="165"/>
      <c r="U532" s="166"/>
      <c r="V532" s="167"/>
      <c r="W532" s="235"/>
      <c r="X532" s="235"/>
      <c r="Y532" s="170">
        <f t="shared" si="16"/>
        <v>0</v>
      </c>
      <c r="Z532" s="170"/>
      <c r="AA532" s="171"/>
    </row>
    <row r="533" spans="2:27" ht="12" customHeight="1">
      <c r="B533" s="161"/>
      <c r="C533" s="162"/>
      <c r="D533" s="162"/>
      <c r="E533" s="163"/>
      <c r="F533" s="234"/>
      <c r="G533" s="234"/>
      <c r="H533" s="234"/>
      <c r="I533" s="234"/>
      <c r="J533" s="234"/>
      <c r="K533" s="234"/>
      <c r="L533" s="234"/>
      <c r="M533" s="234"/>
      <c r="N533" s="234"/>
      <c r="O533" s="234"/>
      <c r="P533" s="234"/>
      <c r="Q533" s="234"/>
      <c r="R533" s="234"/>
      <c r="S533" s="234"/>
      <c r="T533" s="165"/>
      <c r="U533" s="166"/>
      <c r="V533" s="167"/>
      <c r="W533" s="235"/>
      <c r="X533" s="235"/>
      <c r="Y533" s="170">
        <f t="shared" si="16"/>
        <v>0</v>
      </c>
      <c r="Z533" s="170"/>
      <c r="AA533" s="171"/>
    </row>
    <row r="534" spans="2:27" ht="12" customHeight="1">
      <c r="B534" s="161"/>
      <c r="C534" s="162"/>
      <c r="D534" s="162"/>
      <c r="E534" s="163"/>
      <c r="F534" s="236"/>
      <c r="G534" s="236"/>
      <c r="H534" s="236"/>
      <c r="I534" s="236"/>
      <c r="J534" s="236"/>
      <c r="K534" s="236"/>
      <c r="L534" s="236"/>
      <c r="M534" s="236"/>
      <c r="N534" s="236"/>
      <c r="O534" s="236"/>
      <c r="P534" s="236"/>
      <c r="Q534" s="236"/>
      <c r="R534" s="236"/>
      <c r="S534" s="236"/>
      <c r="T534" s="165"/>
      <c r="U534" s="166"/>
      <c r="V534" s="167"/>
      <c r="W534" s="235"/>
      <c r="X534" s="235"/>
      <c r="Y534" s="237">
        <f t="shared" si="16"/>
        <v>0</v>
      </c>
      <c r="Z534" s="237"/>
      <c r="AA534" s="238"/>
    </row>
    <row r="535" spans="2:27" ht="12" customHeight="1" thickBot="1">
      <c r="B535" s="239"/>
      <c r="C535" s="240"/>
      <c r="D535" s="240"/>
      <c r="E535" s="241"/>
      <c r="F535" s="242"/>
      <c r="G535" s="242"/>
      <c r="H535" s="242"/>
      <c r="I535" s="242"/>
      <c r="J535" s="242"/>
      <c r="K535" s="242"/>
      <c r="L535" s="242"/>
      <c r="M535" s="242"/>
      <c r="N535" s="242"/>
      <c r="O535" s="242"/>
      <c r="P535" s="242"/>
      <c r="Q535" s="242"/>
      <c r="R535" s="242"/>
      <c r="S535" s="242"/>
      <c r="T535" s="243"/>
      <c r="U535" s="244"/>
      <c r="V535" s="245"/>
      <c r="W535" s="246"/>
      <c r="X535" s="246"/>
      <c r="Y535" s="247">
        <f t="shared" si="16"/>
        <v>0</v>
      </c>
      <c r="Z535" s="247"/>
      <c r="AA535" s="248"/>
    </row>
    <row r="536" spans="2:27" ht="12" customHeight="1"/>
    <row r="537" spans="2:27" ht="12" customHeight="1" thickBot="1"/>
    <row r="538" spans="2:27" ht="12" customHeight="1" thickBot="1">
      <c r="B538" s="12" t="s">
        <v>381</v>
      </c>
      <c r="C538" s="154" t="s">
        <v>364</v>
      </c>
      <c r="D538" s="155"/>
      <c r="E538" s="156"/>
      <c r="F538" s="157"/>
      <c r="G538" s="11" t="s">
        <v>361</v>
      </c>
      <c r="H538" s="156"/>
      <c r="I538" s="157"/>
      <c r="J538" s="154" t="s">
        <v>363</v>
      </c>
      <c r="K538" s="158"/>
      <c r="L538" s="159">
        <f>SUM(Y543:AA565)</f>
        <v>0</v>
      </c>
      <c r="M538" s="159"/>
      <c r="N538" s="160"/>
      <c r="O538" s="154" t="s">
        <v>362</v>
      </c>
      <c r="P538" s="158"/>
      <c r="Q538" s="156"/>
      <c r="R538" s="157"/>
      <c r="S538" s="157"/>
      <c r="T538" s="157"/>
      <c r="U538" s="157"/>
      <c r="V538" s="157"/>
      <c r="W538" s="157"/>
      <c r="X538" s="195" t="s">
        <v>418</v>
      </c>
      <c r="Y538" s="195"/>
      <c r="Z538" s="196"/>
      <c r="AA538" s="10"/>
    </row>
    <row r="539" spans="2:27" ht="12" customHeight="1">
      <c r="B539" s="172" t="s">
        <v>334</v>
      </c>
      <c r="C539" s="173"/>
      <c r="D539" s="173"/>
      <c r="E539" s="249"/>
      <c r="F539" s="209" t="s">
        <v>469</v>
      </c>
      <c r="G539" s="210"/>
      <c r="H539" s="215"/>
      <c r="I539" s="216"/>
      <c r="J539" s="216"/>
      <c r="K539" s="216"/>
      <c r="L539" s="216"/>
      <c r="M539" s="216"/>
      <c r="N539" s="216"/>
      <c r="O539" s="216"/>
      <c r="P539" s="216"/>
      <c r="Q539" s="216"/>
      <c r="R539" s="216"/>
      <c r="S539" s="216"/>
      <c r="T539" s="216"/>
      <c r="U539" s="216"/>
      <c r="V539" s="216"/>
      <c r="W539" s="216"/>
      <c r="X539" s="216"/>
      <c r="Y539" s="216"/>
      <c r="Z539" s="216"/>
      <c r="AA539" s="217"/>
    </row>
    <row r="540" spans="2:27" ht="12" customHeight="1">
      <c r="B540" s="174"/>
      <c r="C540" s="175"/>
      <c r="D540" s="175"/>
      <c r="E540" s="250"/>
      <c r="F540" s="211"/>
      <c r="G540" s="212"/>
      <c r="H540" s="218"/>
      <c r="I540" s="219"/>
      <c r="J540" s="219"/>
      <c r="K540" s="219"/>
      <c r="L540" s="219"/>
      <c r="M540" s="219"/>
      <c r="N540" s="219"/>
      <c r="O540" s="219"/>
      <c r="P540" s="219"/>
      <c r="Q540" s="219"/>
      <c r="R540" s="219"/>
      <c r="S540" s="219"/>
      <c r="T540" s="219"/>
      <c r="U540" s="219"/>
      <c r="V540" s="219"/>
      <c r="W540" s="219"/>
      <c r="X540" s="219"/>
      <c r="Y540" s="219"/>
      <c r="Z540" s="219"/>
      <c r="AA540" s="220"/>
    </row>
    <row r="541" spans="2:27" ht="12" customHeight="1" thickBot="1">
      <c r="B541" s="177"/>
      <c r="C541" s="178"/>
      <c r="D541" s="178"/>
      <c r="E541" s="251"/>
      <c r="F541" s="213"/>
      <c r="G541" s="214"/>
      <c r="H541" s="221"/>
      <c r="I541" s="222"/>
      <c r="J541" s="222"/>
      <c r="K541" s="222"/>
      <c r="L541" s="222"/>
      <c r="M541" s="222"/>
      <c r="N541" s="222"/>
      <c r="O541" s="222"/>
      <c r="P541" s="222"/>
      <c r="Q541" s="222"/>
      <c r="R541" s="222"/>
      <c r="S541" s="222"/>
      <c r="T541" s="222"/>
      <c r="U541" s="222"/>
      <c r="V541" s="222"/>
      <c r="W541" s="222"/>
      <c r="X541" s="222"/>
      <c r="Y541" s="222"/>
      <c r="Z541" s="222"/>
      <c r="AA541" s="223"/>
    </row>
    <row r="542" spans="2:27" ht="12" customHeight="1" thickBot="1">
      <c r="B542" s="179" t="s">
        <v>335</v>
      </c>
      <c r="C542" s="180"/>
      <c r="D542" s="180"/>
      <c r="E542" s="180"/>
      <c r="F542" s="180" t="s">
        <v>336</v>
      </c>
      <c r="G542" s="180"/>
      <c r="H542" s="180"/>
      <c r="I542" s="180"/>
      <c r="J542" s="180"/>
      <c r="K542" s="180"/>
      <c r="L542" s="180"/>
      <c r="M542" s="180"/>
      <c r="N542" s="180"/>
      <c r="O542" s="180"/>
      <c r="P542" s="180"/>
      <c r="Q542" s="180"/>
      <c r="R542" s="180"/>
      <c r="S542" s="180"/>
      <c r="T542" s="180" t="s">
        <v>337</v>
      </c>
      <c r="U542" s="180"/>
      <c r="V542" s="180"/>
      <c r="W542" s="180" t="s">
        <v>338</v>
      </c>
      <c r="X542" s="180"/>
      <c r="Y542" s="180" t="s">
        <v>339</v>
      </c>
      <c r="Z542" s="180"/>
      <c r="AA542" s="192"/>
    </row>
    <row r="543" spans="2:27" ht="12" customHeight="1">
      <c r="B543" s="181"/>
      <c r="C543" s="182"/>
      <c r="D543" s="182"/>
      <c r="E543" s="183"/>
      <c r="F543" s="255"/>
      <c r="G543" s="255"/>
      <c r="H543" s="255"/>
      <c r="I543" s="255"/>
      <c r="J543" s="255"/>
      <c r="K543" s="255"/>
      <c r="L543" s="255"/>
      <c r="M543" s="255"/>
      <c r="N543" s="255"/>
      <c r="O543" s="255"/>
      <c r="P543" s="255"/>
      <c r="Q543" s="255"/>
      <c r="R543" s="255"/>
      <c r="S543" s="255"/>
      <c r="T543" s="256"/>
      <c r="U543" s="256"/>
      <c r="V543" s="256"/>
      <c r="W543" s="235"/>
      <c r="X543" s="235"/>
      <c r="Y543" s="190">
        <f t="shared" ref="Y543:Y565" si="17">T543*W543</f>
        <v>0</v>
      </c>
      <c r="Z543" s="190"/>
      <c r="AA543" s="191"/>
    </row>
    <row r="544" spans="2:27" ht="12" customHeight="1">
      <c r="B544" s="161"/>
      <c r="C544" s="162"/>
      <c r="D544" s="162"/>
      <c r="E544" s="163"/>
      <c r="F544" s="234"/>
      <c r="G544" s="234"/>
      <c r="H544" s="234"/>
      <c r="I544" s="234"/>
      <c r="J544" s="234"/>
      <c r="K544" s="234"/>
      <c r="L544" s="234"/>
      <c r="M544" s="234"/>
      <c r="N544" s="234"/>
      <c r="O544" s="234"/>
      <c r="P544" s="234"/>
      <c r="Q544" s="234"/>
      <c r="R544" s="234"/>
      <c r="S544" s="234"/>
      <c r="T544" s="256"/>
      <c r="U544" s="256"/>
      <c r="V544" s="256"/>
      <c r="W544" s="235"/>
      <c r="X544" s="235"/>
      <c r="Y544" s="170">
        <f t="shared" si="17"/>
        <v>0</v>
      </c>
      <c r="Z544" s="170"/>
      <c r="AA544" s="171"/>
    </row>
    <row r="545" spans="2:27" ht="12" customHeight="1">
      <c r="B545" s="161"/>
      <c r="C545" s="162"/>
      <c r="D545" s="162"/>
      <c r="E545" s="163"/>
      <c r="F545" s="234"/>
      <c r="G545" s="234"/>
      <c r="H545" s="234"/>
      <c r="I545" s="234"/>
      <c r="J545" s="234"/>
      <c r="K545" s="234"/>
      <c r="L545" s="234"/>
      <c r="M545" s="234"/>
      <c r="N545" s="234"/>
      <c r="O545" s="234"/>
      <c r="P545" s="234"/>
      <c r="Q545" s="234"/>
      <c r="R545" s="234"/>
      <c r="S545" s="234"/>
      <c r="T545" s="256"/>
      <c r="U545" s="256"/>
      <c r="V545" s="256"/>
      <c r="W545" s="235"/>
      <c r="X545" s="235"/>
      <c r="Y545" s="170">
        <f t="shared" si="17"/>
        <v>0</v>
      </c>
      <c r="Z545" s="170"/>
      <c r="AA545" s="171"/>
    </row>
    <row r="546" spans="2:27" ht="12" customHeight="1">
      <c r="B546" s="161"/>
      <c r="C546" s="162"/>
      <c r="D546" s="162"/>
      <c r="E546" s="163"/>
      <c r="F546" s="234"/>
      <c r="G546" s="234"/>
      <c r="H546" s="234"/>
      <c r="I546" s="234"/>
      <c r="J546" s="234"/>
      <c r="K546" s="234"/>
      <c r="L546" s="234"/>
      <c r="M546" s="234"/>
      <c r="N546" s="234"/>
      <c r="O546" s="234"/>
      <c r="P546" s="234"/>
      <c r="Q546" s="234"/>
      <c r="R546" s="234"/>
      <c r="S546" s="234"/>
      <c r="T546" s="256"/>
      <c r="U546" s="256"/>
      <c r="V546" s="256"/>
      <c r="W546" s="235"/>
      <c r="X546" s="235"/>
      <c r="Y546" s="170">
        <f t="shared" si="17"/>
        <v>0</v>
      </c>
      <c r="Z546" s="170"/>
      <c r="AA546" s="171"/>
    </row>
    <row r="547" spans="2:27" ht="12" customHeight="1">
      <c r="B547" s="161"/>
      <c r="C547" s="162"/>
      <c r="D547" s="162"/>
      <c r="E547" s="163"/>
      <c r="F547" s="234"/>
      <c r="G547" s="234"/>
      <c r="H547" s="234"/>
      <c r="I547" s="234"/>
      <c r="J547" s="234"/>
      <c r="K547" s="234"/>
      <c r="L547" s="234"/>
      <c r="M547" s="234"/>
      <c r="N547" s="234"/>
      <c r="O547" s="234"/>
      <c r="P547" s="234"/>
      <c r="Q547" s="234"/>
      <c r="R547" s="234"/>
      <c r="S547" s="234"/>
      <c r="T547" s="256"/>
      <c r="U547" s="256"/>
      <c r="V547" s="256"/>
      <c r="W547" s="235"/>
      <c r="X547" s="235"/>
      <c r="Y547" s="170">
        <f t="shared" si="17"/>
        <v>0</v>
      </c>
      <c r="Z547" s="170"/>
      <c r="AA547" s="171"/>
    </row>
    <row r="548" spans="2:27" ht="12" customHeight="1">
      <c r="B548" s="161"/>
      <c r="C548" s="162"/>
      <c r="D548" s="162"/>
      <c r="E548" s="163"/>
      <c r="F548" s="234"/>
      <c r="G548" s="234"/>
      <c r="H548" s="234"/>
      <c r="I548" s="234"/>
      <c r="J548" s="234"/>
      <c r="K548" s="234"/>
      <c r="L548" s="234"/>
      <c r="M548" s="234"/>
      <c r="N548" s="234"/>
      <c r="O548" s="234"/>
      <c r="P548" s="234"/>
      <c r="Q548" s="234"/>
      <c r="R548" s="234"/>
      <c r="S548" s="234"/>
      <c r="T548" s="256"/>
      <c r="U548" s="256"/>
      <c r="V548" s="256"/>
      <c r="W548" s="235"/>
      <c r="X548" s="235"/>
      <c r="Y548" s="170">
        <f t="shared" si="17"/>
        <v>0</v>
      </c>
      <c r="Z548" s="170"/>
      <c r="AA548" s="171"/>
    </row>
    <row r="549" spans="2:27" ht="12" customHeight="1">
      <c r="B549" s="161"/>
      <c r="C549" s="162"/>
      <c r="D549" s="162"/>
      <c r="E549" s="163"/>
      <c r="F549" s="234"/>
      <c r="G549" s="234"/>
      <c r="H549" s="234"/>
      <c r="I549" s="234"/>
      <c r="J549" s="234"/>
      <c r="K549" s="234"/>
      <c r="L549" s="234"/>
      <c r="M549" s="234"/>
      <c r="N549" s="234"/>
      <c r="O549" s="234"/>
      <c r="P549" s="234"/>
      <c r="Q549" s="234"/>
      <c r="R549" s="234"/>
      <c r="S549" s="234"/>
      <c r="T549" s="256"/>
      <c r="U549" s="256"/>
      <c r="V549" s="256"/>
      <c r="W549" s="235"/>
      <c r="X549" s="235"/>
      <c r="Y549" s="170">
        <f t="shared" si="17"/>
        <v>0</v>
      </c>
      <c r="Z549" s="170"/>
      <c r="AA549" s="171"/>
    </row>
    <row r="550" spans="2:27" ht="12" customHeight="1">
      <c r="B550" s="161"/>
      <c r="C550" s="162"/>
      <c r="D550" s="162"/>
      <c r="E550" s="163"/>
      <c r="F550" s="234"/>
      <c r="G550" s="234"/>
      <c r="H550" s="234"/>
      <c r="I550" s="234"/>
      <c r="J550" s="234"/>
      <c r="K550" s="234"/>
      <c r="L550" s="234"/>
      <c r="M550" s="234"/>
      <c r="N550" s="234"/>
      <c r="O550" s="234"/>
      <c r="P550" s="234"/>
      <c r="Q550" s="234"/>
      <c r="R550" s="234"/>
      <c r="S550" s="234"/>
      <c r="T550" s="256"/>
      <c r="U550" s="256"/>
      <c r="V550" s="256"/>
      <c r="W550" s="235"/>
      <c r="X550" s="235"/>
      <c r="Y550" s="170">
        <f t="shared" si="17"/>
        <v>0</v>
      </c>
      <c r="Z550" s="170"/>
      <c r="AA550" s="171"/>
    </row>
    <row r="551" spans="2:27" ht="12" customHeight="1">
      <c r="B551" s="161"/>
      <c r="C551" s="162"/>
      <c r="D551" s="162"/>
      <c r="E551" s="163"/>
      <c r="F551" s="234"/>
      <c r="G551" s="234"/>
      <c r="H551" s="234"/>
      <c r="I551" s="234"/>
      <c r="J551" s="234"/>
      <c r="K551" s="234"/>
      <c r="L551" s="234"/>
      <c r="M551" s="234"/>
      <c r="N551" s="234"/>
      <c r="O551" s="234"/>
      <c r="P551" s="234"/>
      <c r="Q551" s="234"/>
      <c r="R551" s="234"/>
      <c r="S551" s="234"/>
      <c r="T551" s="165"/>
      <c r="U551" s="166"/>
      <c r="V551" s="167"/>
      <c r="W551" s="235"/>
      <c r="X551" s="235"/>
      <c r="Y551" s="170">
        <f t="shared" si="17"/>
        <v>0</v>
      </c>
      <c r="Z551" s="170"/>
      <c r="AA551" s="171"/>
    </row>
    <row r="552" spans="2:27" ht="12" customHeight="1">
      <c r="B552" s="161"/>
      <c r="C552" s="162"/>
      <c r="D552" s="162"/>
      <c r="E552" s="163"/>
      <c r="F552" s="234"/>
      <c r="G552" s="234"/>
      <c r="H552" s="234"/>
      <c r="I552" s="234"/>
      <c r="J552" s="234"/>
      <c r="K552" s="234"/>
      <c r="L552" s="234"/>
      <c r="M552" s="234"/>
      <c r="N552" s="234"/>
      <c r="O552" s="234"/>
      <c r="P552" s="234"/>
      <c r="Q552" s="234"/>
      <c r="R552" s="234"/>
      <c r="S552" s="234"/>
      <c r="T552" s="165"/>
      <c r="U552" s="166"/>
      <c r="V552" s="167"/>
      <c r="W552" s="235"/>
      <c r="X552" s="235"/>
      <c r="Y552" s="170">
        <f t="shared" si="17"/>
        <v>0</v>
      </c>
      <c r="Z552" s="170"/>
      <c r="AA552" s="171"/>
    </row>
    <row r="553" spans="2:27" ht="12" customHeight="1">
      <c r="B553" s="161"/>
      <c r="C553" s="162"/>
      <c r="D553" s="162"/>
      <c r="E553" s="163"/>
      <c r="F553" s="234"/>
      <c r="G553" s="234"/>
      <c r="H553" s="234"/>
      <c r="I553" s="234"/>
      <c r="J553" s="234"/>
      <c r="K553" s="234"/>
      <c r="L553" s="234"/>
      <c r="M553" s="234"/>
      <c r="N553" s="234"/>
      <c r="O553" s="234"/>
      <c r="P553" s="234"/>
      <c r="Q553" s="234"/>
      <c r="R553" s="234"/>
      <c r="S553" s="234"/>
      <c r="T553" s="165"/>
      <c r="U553" s="166"/>
      <c r="V553" s="167"/>
      <c r="W553" s="235"/>
      <c r="X553" s="235"/>
      <c r="Y553" s="170">
        <f t="shared" si="17"/>
        <v>0</v>
      </c>
      <c r="Z553" s="170"/>
      <c r="AA553" s="171"/>
    </row>
    <row r="554" spans="2:27" ht="12" customHeight="1">
      <c r="B554" s="161"/>
      <c r="C554" s="162"/>
      <c r="D554" s="162"/>
      <c r="E554" s="163"/>
      <c r="F554" s="234"/>
      <c r="G554" s="234"/>
      <c r="H554" s="234"/>
      <c r="I554" s="234"/>
      <c r="J554" s="234"/>
      <c r="K554" s="234"/>
      <c r="L554" s="234"/>
      <c r="M554" s="234"/>
      <c r="N554" s="234"/>
      <c r="O554" s="234"/>
      <c r="P554" s="234"/>
      <c r="Q554" s="234"/>
      <c r="R554" s="234"/>
      <c r="S554" s="234"/>
      <c r="T554" s="165"/>
      <c r="U554" s="166"/>
      <c r="V554" s="167"/>
      <c r="W554" s="235"/>
      <c r="X554" s="235"/>
      <c r="Y554" s="170">
        <f t="shared" si="17"/>
        <v>0</v>
      </c>
      <c r="Z554" s="170"/>
      <c r="AA554" s="171"/>
    </row>
    <row r="555" spans="2:27" ht="12" customHeight="1">
      <c r="B555" s="161"/>
      <c r="C555" s="162"/>
      <c r="D555" s="162"/>
      <c r="E555" s="163"/>
      <c r="F555" s="234"/>
      <c r="G555" s="234"/>
      <c r="H555" s="234"/>
      <c r="I555" s="234"/>
      <c r="J555" s="234"/>
      <c r="K555" s="234"/>
      <c r="L555" s="234"/>
      <c r="M555" s="234"/>
      <c r="N555" s="234"/>
      <c r="O555" s="234"/>
      <c r="P555" s="234"/>
      <c r="Q555" s="234"/>
      <c r="R555" s="234"/>
      <c r="S555" s="234"/>
      <c r="T555" s="165"/>
      <c r="U555" s="166"/>
      <c r="V555" s="167"/>
      <c r="W555" s="235"/>
      <c r="X555" s="235"/>
      <c r="Y555" s="170">
        <f t="shared" si="17"/>
        <v>0</v>
      </c>
      <c r="Z555" s="170"/>
      <c r="AA555" s="171"/>
    </row>
    <row r="556" spans="2:27" ht="12" customHeight="1">
      <c r="B556" s="161"/>
      <c r="C556" s="162"/>
      <c r="D556" s="162"/>
      <c r="E556" s="163"/>
      <c r="F556" s="234"/>
      <c r="G556" s="234"/>
      <c r="H556" s="234"/>
      <c r="I556" s="234"/>
      <c r="J556" s="234"/>
      <c r="K556" s="234"/>
      <c r="L556" s="234"/>
      <c r="M556" s="234"/>
      <c r="N556" s="234"/>
      <c r="O556" s="234"/>
      <c r="P556" s="234"/>
      <c r="Q556" s="234"/>
      <c r="R556" s="234"/>
      <c r="S556" s="234"/>
      <c r="T556" s="165"/>
      <c r="U556" s="166"/>
      <c r="V556" s="167"/>
      <c r="W556" s="235"/>
      <c r="X556" s="235"/>
      <c r="Y556" s="170">
        <f t="shared" si="17"/>
        <v>0</v>
      </c>
      <c r="Z556" s="170"/>
      <c r="AA556" s="171"/>
    </row>
    <row r="557" spans="2:27" ht="12" customHeight="1">
      <c r="B557" s="161"/>
      <c r="C557" s="162"/>
      <c r="D557" s="162"/>
      <c r="E557" s="163"/>
      <c r="F557" s="234"/>
      <c r="G557" s="234"/>
      <c r="H557" s="234"/>
      <c r="I557" s="234"/>
      <c r="J557" s="234"/>
      <c r="K557" s="234"/>
      <c r="L557" s="234"/>
      <c r="M557" s="234"/>
      <c r="N557" s="234"/>
      <c r="O557" s="234"/>
      <c r="P557" s="234"/>
      <c r="Q557" s="234"/>
      <c r="R557" s="234"/>
      <c r="S557" s="234"/>
      <c r="T557" s="165"/>
      <c r="U557" s="166"/>
      <c r="V557" s="167"/>
      <c r="W557" s="235"/>
      <c r="X557" s="235"/>
      <c r="Y557" s="170">
        <f t="shared" si="17"/>
        <v>0</v>
      </c>
      <c r="Z557" s="170"/>
      <c r="AA557" s="171"/>
    </row>
    <row r="558" spans="2:27" ht="12" customHeight="1">
      <c r="B558" s="161"/>
      <c r="C558" s="162"/>
      <c r="D558" s="162"/>
      <c r="E558" s="163"/>
      <c r="F558" s="234"/>
      <c r="G558" s="234"/>
      <c r="H558" s="234"/>
      <c r="I558" s="234"/>
      <c r="J558" s="234"/>
      <c r="K558" s="234"/>
      <c r="L558" s="234"/>
      <c r="M558" s="234"/>
      <c r="N558" s="234"/>
      <c r="O558" s="234"/>
      <c r="P558" s="234"/>
      <c r="Q558" s="234"/>
      <c r="R558" s="234"/>
      <c r="S558" s="234"/>
      <c r="T558" s="165"/>
      <c r="U558" s="166"/>
      <c r="V558" s="167"/>
      <c r="W558" s="235"/>
      <c r="X558" s="235"/>
      <c r="Y558" s="170">
        <f t="shared" si="17"/>
        <v>0</v>
      </c>
      <c r="Z558" s="170"/>
      <c r="AA558" s="171"/>
    </row>
    <row r="559" spans="2:27" ht="12" customHeight="1">
      <c r="B559" s="161"/>
      <c r="C559" s="162"/>
      <c r="D559" s="162"/>
      <c r="E559" s="163"/>
      <c r="F559" s="234"/>
      <c r="G559" s="234"/>
      <c r="H559" s="234"/>
      <c r="I559" s="234"/>
      <c r="J559" s="234"/>
      <c r="K559" s="234"/>
      <c r="L559" s="234"/>
      <c r="M559" s="234"/>
      <c r="N559" s="234"/>
      <c r="O559" s="234"/>
      <c r="P559" s="234"/>
      <c r="Q559" s="234"/>
      <c r="R559" s="234"/>
      <c r="S559" s="234"/>
      <c r="T559" s="165"/>
      <c r="U559" s="166"/>
      <c r="V559" s="167"/>
      <c r="W559" s="235"/>
      <c r="X559" s="235"/>
      <c r="Y559" s="170">
        <f t="shared" si="17"/>
        <v>0</v>
      </c>
      <c r="Z559" s="170"/>
      <c r="AA559" s="171"/>
    </row>
    <row r="560" spans="2:27" ht="12" customHeight="1">
      <c r="B560" s="161"/>
      <c r="C560" s="162"/>
      <c r="D560" s="162"/>
      <c r="E560" s="163"/>
      <c r="F560" s="234"/>
      <c r="G560" s="234"/>
      <c r="H560" s="234"/>
      <c r="I560" s="234"/>
      <c r="J560" s="234"/>
      <c r="K560" s="234"/>
      <c r="L560" s="234"/>
      <c r="M560" s="234"/>
      <c r="N560" s="234"/>
      <c r="O560" s="234"/>
      <c r="P560" s="234"/>
      <c r="Q560" s="234"/>
      <c r="R560" s="234"/>
      <c r="S560" s="234"/>
      <c r="T560" s="165"/>
      <c r="U560" s="166"/>
      <c r="V560" s="167"/>
      <c r="W560" s="235"/>
      <c r="X560" s="235"/>
      <c r="Y560" s="170">
        <f t="shared" si="17"/>
        <v>0</v>
      </c>
      <c r="Z560" s="170"/>
      <c r="AA560" s="171"/>
    </row>
    <row r="561" spans="2:27" ht="12" customHeight="1">
      <c r="B561" s="161"/>
      <c r="C561" s="162"/>
      <c r="D561" s="162"/>
      <c r="E561" s="163"/>
      <c r="F561" s="234"/>
      <c r="G561" s="234"/>
      <c r="H561" s="234"/>
      <c r="I561" s="234"/>
      <c r="J561" s="234"/>
      <c r="K561" s="234"/>
      <c r="L561" s="234"/>
      <c r="M561" s="234"/>
      <c r="N561" s="234"/>
      <c r="O561" s="234"/>
      <c r="P561" s="234"/>
      <c r="Q561" s="234"/>
      <c r="R561" s="234"/>
      <c r="S561" s="234"/>
      <c r="T561" s="165"/>
      <c r="U561" s="166"/>
      <c r="V561" s="167"/>
      <c r="W561" s="235"/>
      <c r="X561" s="235"/>
      <c r="Y561" s="170">
        <f t="shared" si="17"/>
        <v>0</v>
      </c>
      <c r="Z561" s="170"/>
      <c r="AA561" s="171"/>
    </row>
    <row r="562" spans="2:27" ht="12" customHeight="1">
      <c r="B562" s="161"/>
      <c r="C562" s="162"/>
      <c r="D562" s="162"/>
      <c r="E562" s="163"/>
      <c r="F562" s="234"/>
      <c r="G562" s="234"/>
      <c r="H562" s="234"/>
      <c r="I562" s="234"/>
      <c r="J562" s="234"/>
      <c r="K562" s="234"/>
      <c r="L562" s="234"/>
      <c r="M562" s="234"/>
      <c r="N562" s="234"/>
      <c r="O562" s="234"/>
      <c r="P562" s="234"/>
      <c r="Q562" s="234"/>
      <c r="R562" s="234"/>
      <c r="S562" s="234"/>
      <c r="T562" s="165"/>
      <c r="U562" s="166"/>
      <c r="V562" s="167"/>
      <c r="W562" s="235"/>
      <c r="X562" s="235"/>
      <c r="Y562" s="170">
        <f t="shared" si="17"/>
        <v>0</v>
      </c>
      <c r="Z562" s="170"/>
      <c r="AA562" s="171"/>
    </row>
    <row r="563" spans="2:27" ht="12" customHeight="1">
      <c r="B563" s="161"/>
      <c r="C563" s="162"/>
      <c r="D563" s="162"/>
      <c r="E563" s="163"/>
      <c r="F563" s="234"/>
      <c r="G563" s="234"/>
      <c r="H563" s="234"/>
      <c r="I563" s="234"/>
      <c r="J563" s="234"/>
      <c r="K563" s="234"/>
      <c r="L563" s="234"/>
      <c r="M563" s="234"/>
      <c r="N563" s="234"/>
      <c r="O563" s="234"/>
      <c r="P563" s="234"/>
      <c r="Q563" s="234"/>
      <c r="R563" s="234"/>
      <c r="S563" s="234"/>
      <c r="T563" s="165"/>
      <c r="U563" s="166"/>
      <c r="V563" s="167"/>
      <c r="W563" s="235"/>
      <c r="X563" s="235"/>
      <c r="Y563" s="170">
        <f t="shared" si="17"/>
        <v>0</v>
      </c>
      <c r="Z563" s="170"/>
      <c r="AA563" s="171"/>
    </row>
    <row r="564" spans="2:27" ht="12" customHeight="1">
      <c r="B564" s="161"/>
      <c r="C564" s="162"/>
      <c r="D564" s="162"/>
      <c r="E564" s="163"/>
      <c r="F564" s="236"/>
      <c r="G564" s="236"/>
      <c r="H564" s="236"/>
      <c r="I564" s="236"/>
      <c r="J564" s="236"/>
      <c r="K564" s="236"/>
      <c r="L564" s="236"/>
      <c r="M564" s="236"/>
      <c r="N564" s="236"/>
      <c r="O564" s="236"/>
      <c r="P564" s="236"/>
      <c r="Q564" s="236"/>
      <c r="R564" s="236"/>
      <c r="S564" s="236"/>
      <c r="T564" s="165"/>
      <c r="U564" s="166"/>
      <c r="V564" s="167"/>
      <c r="W564" s="235"/>
      <c r="X564" s="235"/>
      <c r="Y564" s="237">
        <f t="shared" si="17"/>
        <v>0</v>
      </c>
      <c r="Z564" s="237"/>
      <c r="AA564" s="238"/>
    </row>
    <row r="565" spans="2:27" ht="12" customHeight="1" thickBot="1">
      <c r="B565" s="239"/>
      <c r="C565" s="240"/>
      <c r="D565" s="240"/>
      <c r="E565" s="241"/>
      <c r="F565" s="242"/>
      <c r="G565" s="242"/>
      <c r="H565" s="242"/>
      <c r="I565" s="242"/>
      <c r="J565" s="242"/>
      <c r="K565" s="242"/>
      <c r="L565" s="242"/>
      <c r="M565" s="242"/>
      <c r="N565" s="242"/>
      <c r="O565" s="242"/>
      <c r="P565" s="242"/>
      <c r="Q565" s="242"/>
      <c r="R565" s="242"/>
      <c r="S565" s="242"/>
      <c r="T565" s="243"/>
      <c r="U565" s="244"/>
      <c r="V565" s="245"/>
      <c r="W565" s="246"/>
      <c r="X565" s="246"/>
      <c r="Y565" s="247">
        <f t="shared" si="17"/>
        <v>0</v>
      </c>
      <c r="Z565" s="247"/>
      <c r="AA565" s="248"/>
    </row>
    <row r="566" spans="2:27" ht="12" customHeight="1" thickBot="1"/>
    <row r="567" spans="2:27" ht="12" customHeight="1" thickBot="1">
      <c r="B567" s="12" t="s">
        <v>382</v>
      </c>
      <c r="C567" s="154" t="s">
        <v>364</v>
      </c>
      <c r="D567" s="155"/>
      <c r="E567" s="156"/>
      <c r="F567" s="157"/>
      <c r="G567" s="11" t="s">
        <v>361</v>
      </c>
      <c r="H567" s="156"/>
      <c r="I567" s="157"/>
      <c r="J567" s="154" t="s">
        <v>363</v>
      </c>
      <c r="K567" s="158"/>
      <c r="L567" s="159">
        <f>SUM(Y572:AA594)</f>
        <v>0</v>
      </c>
      <c r="M567" s="159"/>
      <c r="N567" s="160"/>
      <c r="O567" s="154" t="s">
        <v>362</v>
      </c>
      <c r="P567" s="158"/>
      <c r="Q567" s="156"/>
      <c r="R567" s="157"/>
      <c r="S567" s="157"/>
      <c r="T567" s="157"/>
      <c r="U567" s="157"/>
      <c r="V567" s="157"/>
      <c r="W567" s="157"/>
      <c r="X567" s="195" t="s">
        <v>418</v>
      </c>
      <c r="Y567" s="195"/>
      <c r="Z567" s="196"/>
      <c r="AA567" s="10"/>
    </row>
    <row r="568" spans="2:27" ht="12" customHeight="1">
      <c r="B568" s="172" t="s">
        <v>334</v>
      </c>
      <c r="C568" s="173"/>
      <c r="D568" s="173"/>
      <c r="E568" s="249"/>
      <c r="F568" s="209" t="s">
        <v>469</v>
      </c>
      <c r="G568" s="210"/>
      <c r="H568" s="215"/>
      <c r="I568" s="216"/>
      <c r="J568" s="216"/>
      <c r="K568" s="216"/>
      <c r="L568" s="216"/>
      <c r="M568" s="216"/>
      <c r="N568" s="216"/>
      <c r="O568" s="216"/>
      <c r="P568" s="216"/>
      <c r="Q568" s="216"/>
      <c r="R568" s="216"/>
      <c r="S568" s="216"/>
      <c r="T568" s="216"/>
      <c r="U568" s="216"/>
      <c r="V568" s="216"/>
      <c r="W568" s="216"/>
      <c r="X568" s="216"/>
      <c r="Y568" s="216"/>
      <c r="Z568" s="216"/>
      <c r="AA568" s="217"/>
    </row>
    <row r="569" spans="2:27" ht="12" customHeight="1">
      <c r="B569" s="174"/>
      <c r="C569" s="175"/>
      <c r="D569" s="175"/>
      <c r="E569" s="250"/>
      <c r="F569" s="211"/>
      <c r="G569" s="212"/>
      <c r="H569" s="218"/>
      <c r="I569" s="219"/>
      <c r="J569" s="219"/>
      <c r="K569" s="219"/>
      <c r="L569" s="219"/>
      <c r="M569" s="219"/>
      <c r="N569" s="219"/>
      <c r="O569" s="219"/>
      <c r="P569" s="219"/>
      <c r="Q569" s="219"/>
      <c r="R569" s="219"/>
      <c r="S569" s="219"/>
      <c r="T569" s="219"/>
      <c r="U569" s="219"/>
      <c r="V569" s="219"/>
      <c r="W569" s="219"/>
      <c r="X569" s="219"/>
      <c r="Y569" s="219"/>
      <c r="Z569" s="219"/>
      <c r="AA569" s="220"/>
    </row>
    <row r="570" spans="2:27" ht="12" customHeight="1" thickBot="1">
      <c r="B570" s="177"/>
      <c r="C570" s="178"/>
      <c r="D570" s="178"/>
      <c r="E570" s="251"/>
      <c r="F570" s="213"/>
      <c r="G570" s="214"/>
      <c r="H570" s="221"/>
      <c r="I570" s="222"/>
      <c r="J570" s="222"/>
      <c r="K570" s="222"/>
      <c r="L570" s="222"/>
      <c r="M570" s="222"/>
      <c r="N570" s="222"/>
      <c r="O570" s="222"/>
      <c r="P570" s="222"/>
      <c r="Q570" s="222"/>
      <c r="R570" s="222"/>
      <c r="S570" s="222"/>
      <c r="T570" s="222"/>
      <c r="U570" s="222"/>
      <c r="V570" s="222"/>
      <c r="W570" s="222"/>
      <c r="X570" s="222"/>
      <c r="Y570" s="222"/>
      <c r="Z570" s="222"/>
      <c r="AA570" s="223"/>
    </row>
    <row r="571" spans="2:27" ht="12" customHeight="1" thickBot="1">
      <c r="B571" s="179" t="s">
        <v>335</v>
      </c>
      <c r="C571" s="180"/>
      <c r="D571" s="180"/>
      <c r="E571" s="180"/>
      <c r="F571" s="180" t="s">
        <v>336</v>
      </c>
      <c r="G571" s="180"/>
      <c r="H571" s="180"/>
      <c r="I571" s="180"/>
      <c r="J571" s="180"/>
      <c r="K571" s="180"/>
      <c r="L571" s="180"/>
      <c r="M571" s="180"/>
      <c r="N571" s="180"/>
      <c r="O571" s="180"/>
      <c r="P571" s="180"/>
      <c r="Q571" s="180"/>
      <c r="R571" s="180"/>
      <c r="S571" s="180"/>
      <c r="T571" s="180" t="s">
        <v>337</v>
      </c>
      <c r="U571" s="180"/>
      <c r="V571" s="180"/>
      <c r="W571" s="180" t="s">
        <v>338</v>
      </c>
      <c r="X571" s="180"/>
      <c r="Y571" s="180" t="s">
        <v>339</v>
      </c>
      <c r="Z571" s="180"/>
      <c r="AA571" s="192"/>
    </row>
    <row r="572" spans="2:27" ht="12" customHeight="1">
      <c r="B572" s="181"/>
      <c r="C572" s="182"/>
      <c r="D572" s="182"/>
      <c r="E572" s="183"/>
      <c r="F572" s="255"/>
      <c r="G572" s="255"/>
      <c r="H572" s="255"/>
      <c r="I572" s="255"/>
      <c r="J572" s="255"/>
      <c r="K572" s="255"/>
      <c r="L572" s="255"/>
      <c r="M572" s="255"/>
      <c r="N572" s="255"/>
      <c r="O572" s="255"/>
      <c r="P572" s="255"/>
      <c r="Q572" s="255"/>
      <c r="R572" s="255"/>
      <c r="S572" s="255"/>
      <c r="T572" s="256"/>
      <c r="U572" s="256"/>
      <c r="V572" s="256"/>
      <c r="W572" s="235"/>
      <c r="X572" s="235"/>
      <c r="Y572" s="190">
        <f t="shared" ref="Y572:Y594" si="18">T572*W572</f>
        <v>0</v>
      </c>
      <c r="Z572" s="190"/>
      <c r="AA572" s="191"/>
    </row>
    <row r="573" spans="2:27" ht="12" customHeight="1">
      <c r="B573" s="161"/>
      <c r="C573" s="162"/>
      <c r="D573" s="162"/>
      <c r="E573" s="163"/>
      <c r="F573" s="234"/>
      <c r="G573" s="234"/>
      <c r="H573" s="234"/>
      <c r="I573" s="234"/>
      <c r="J573" s="234"/>
      <c r="K573" s="234"/>
      <c r="L573" s="234"/>
      <c r="M573" s="234"/>
      <c r="N573" s="234"/>
      <c r="O573" s="234"/>
      <c r="P573" s="234"/>
      <c r="Q573" s="234"/>
      <c r="R573" s="234"/>
      <c r="S573" s="234"/>
      <c r="T573" s="256"/>
      <c r="U573" s="256"/>
      <c r="V573" s="256"/>
      <c r="W573" s="235"/>
      <c r="X573" s="235"/>
      <c r="Y573" s="170">
        <f t="shared" si="18"/>
        <v>0</v>
      </c>
      <c r="Z573" s="170"/>
      <c r="AA573" s="171"/>
    </row>
    <row r="574" spans="2:27" ht="12" customHeight="1">
      <c r="B574" s="161"/>
      <c r="C574" s="162"/>
      <c r="D574" s="162"/>
      <c r="E574" s="163"/>
      <c r="F574" s="234"/>
      <c r="G574" s="234"/>
      <c r="H574" s="234"/>
      <c r="I574" s="234"/>
      <c r="J574" s="234"/>
      <c r="K574" s="234"/>
      <c r="L574" s="234"/>
      <c r="M574" s="234"/>
      <c r="N574" s="234"/>
      <c r="O574" s="234"/>
      <c r="P574" s="234"/>
      <c r="Q574" s="234"/>
      <c r="R574" s="234"/>
      <c r="S574" s="234"/>
      <c r="T574" s="256"/>
      <c r="U574" s="256"/>
      <c r="V574" s="256"/>
      <c r="W574" s="235"/>
      <c r="X574" s="235"/>
      <c r="Y574" s="170">
        <f t="shared" si="18"/>
        <v>0</v>
      </c>
      <c r="Z574" s="170"/>
      <c r="AA574" s="171"/>
    </row>
    <row r="575" spans="2:27" ht="12" customHeight="1">
      <c r="B575" s="161"/>
      <c r="C575" s="162"/>
      <c r="D575" s="162"/>
      <c r="E575" s="163"/>
      <c r="F575" s="234"/>
      <c r="G575" s="234"/>
      <c r="H575" s="234"/>
      <c r="I575" s="234"/>
      <c r="J575" s="234"/>
      <c r="K575" s="234"/>
      <c r="L575" s="234"/>
      <c r="M575" s="234"/>
      <c r="N575" s="234"/>
      <c r="O575" s="234"/>
      <c r="P575" s="234"/>
      <c r="Q575" s="234"/>
      <c r="R575" s="234"/>
      <c r="S575" s="234"/>
      <c r="T575" s="256"/>
      <c r="U575" s="256"/>
      <c r="V575" s="256"/>
      <c r="W575" s="235"/>
      <c r="X575" s="235"/>
      <c r="Y575" s="170">
        <f t="shared" si="18"/>
        <v>0</v>
      </c>
      <c r="Z575" s="170"/>
      <c r="AA575" s="171"/>
    </row>
    <row r="576" spans="2:27" ht="12" customHeight="1">
      <c r="B576" s="161"/>
      <c r="C576" s="162"/>
      <c r="D576" s="162"/>
      <c r="E576" s="163"/>
      <c r="F576" s="234"/>
      <c r="G576" s="234"/>
      <c r="H576" s="234"/>
      <c r="I576" s="234"/>
      <c r="J576" s="234"/>
      <c r="K576" s="234"/>
      <c r="L576" s="234"/>
      <c r="M576" s="234"/>
      <c r="N576" s="234"/>
      <c r="O576" s="234"/>
      <c r="P576" s="234"/>
      <c r="Q576" s="234"/>
      <c r="R576" s="234"/>
      <c r="S576" s="234"/>
      <c r="T576" s="256"/>
      <c r="U576" s="256"/>
      <c r="V576" s="256"/>
      <c r="W576" s="235"/>
      <c r="X576" s="235"/>
      <c r="Y576" s="170">
        <f t="shared" si="18"/>
        <v>0</v>
      </c>
      <c r="Z576" s="170"/>
      <c r="AA576" s="171"/>
    </row>
    <row r="577" spans="2:27" ht="12" customHeight="1">
      <c r="B577" s="161"/>
      <c r="C577" s="162"/>
      <c r="D577" s="162"/>
      <c r="E577" s="163"/>
      <c r="F577" s="234"/>
      <c r="G577" s="234"/>
      <c r="H577" s="234"/>
      <c r="I577" s="234"/>
      <c r="J577" s="234"/>
      <c r="K577" s="234"/>
      <c r="L577" s="234"/>
      <c r="M577" s="234"/>
      <c r="N577" s="234"/>
      <c r="O577" s="234"/>
      <c r="P577" s="234"/>
      <c r="Q577" s="234"/>
      <c r="R577" s="234"/>
      <c r="S577" s="234"/>
      <c r="T577" s="256"/>
      <c r="U577" s="256"/>
      <c r="V577" s="256"/>
      <c r="W577" s="235"/>
      <c r="X577" s="235"/>
      <c r="Y577" s="170">
        <f t="shared" si="18"/>
        <v>0</v>
      </c>
      <c r="Z577" s="170"/>
      <c r="AA577" s="171"/>
    </row>
    <row r="578" spans="2:27" ht="12" customHeight="1">
      <c r="B578" s="161"/>
      <c r="C578" s="162"/>
      <c r="D578" s="162"/>
      <c r="E578" s="163"/>
      <c r="F578" s="234"/>
      <c r="G578" s="234"/>
      <c r="H578" s="234"/>
      <c r="I578" s="234"/>
      <c r="J578" s="234"/>
      <c r="K578" s="234"/>
      <c r="L578" s="234"/>
      <c r="M578" s="234"/>
      <c r="N578" s="234"/>
      <c r="O578" s="234"/>
      <c r="P578" s="234"/>
      <c r="Q578" s="234"/>
      <c r="R578" s="234"/>
      <c r="S578" s="234"/>
      <c r="T578" s="256"/>
      <c r="U578" s="256"/>
      <c r="V578" s="256"/>
      <c r="W578" s="235"/>
      <c r="X578" s="235"/>
      <c r="Y578" s="170">
        <f t="shared" si="18"/>
        <v>0</v>
      </c>
      <c r="Z578" s="170"/>
      <c r="AA578" s="171"/>
    </row>
    <row r="579" spans="2:27" ht="12" customHeight="1">
      <c r="B579" s="161"/>
      <c r="C579" s="162"/>
      <c r="D579" s="162"/>
      <c r="E579" s="163"/>
      <c r="F579" s="234"/>
      <c r="G579" s="234"/>
      <c r="H579" s="234"/>
      <c r="I579" s="234"/>
      <c r="J579" s="234"/>
      <c r="K579" s="234"/>
      <c r="L579" s="234"/>
      <c r="M579" s="234"/>
      <c r="N579" s="234"/>
      <c r="O579" s="234"/>
      <c r="P579" s="234"/>
      <c r="Q579" s="234"/>
      <c r="R579" s="234"/>
      <c r="S579" s="234"/>
      <c r="T579" s="256"/>
      <c r="U579" s="256"/>
      <c r="V579" s="256"/>
      <c r="W579" s="235"/>
      <c r="X579" s="235"/>
      <c r="Y579" s="170">
        <f t="shared" si="18"/>
        <v>0</v>
      </c>
      <c r="Z579" s="170"/>
      <c r="AA579" s="171"/>
    </row>
    <row r="580" spans="2:27" ht="12" customHeight="1">
      <c r="B580" s="161"/>
      <c r="C580" s="162"/>
      <c r="D580" s="162"/>
      <c r="E580" s="163"/>
      <c r="F580" s="234"/>
      <c r="G580" s="234"/>
      <c r="H580" s="234"/>
      <c r="I580" s="234"/>
      <c r="J580" s="234"/>
      <c r="K580" s="234"/>
      <c r="L580" s="234"/>
      <c r="M580" s="234"/>
      <c r="N580" s="234"/>
      <c r="O580" s="234"/>
      <c r="P580" s="234"/>
      <c r="Q580" s="234"/>
      <c r="R580" s="234"/>
      <c r="S580" s="234"/>
      <c r="T580" s="165"/>
      <c r="U580" s="166"/>
      <c r="V580" s="167"/>
      <c r="W580" s="235"/>
      <c r="X580" s="235"/>
      <c r="Y580" s="170">
        <f t="shared" si="18"/>
        <v>0</v>
      </c>
      <c r="Z580" s="170"/>
      <c r="AA580" s="171"/>
    </row>
    <row r="581" spans="2:27" ht="12" customHeight="1">
      <c r="B581" s="161"/>
      <c r="C581" s="162"/>
      <c r="D581" s="162"/>
      <c r="E581" s="163"/>
      <c r="F581" s="234"/>
      <c r="G581" s="234"/>
      <c r="H581" s="234"/>
      <c r="I581" s="234"/>
      <c r="J581" s="234"/>
      <c r="K581" s="234"/>
      <c r="L581" s="234"/>
      <c r="M581" s="234"/>
      <c r="N581" s="234"/>
      <c r="O581" s="234"/>
      <c r="P581" s="234"/>
      <c r="Q581" s="234"/>
      <c r="R581" s="234"/>
      <c r="S581" s="234"/>
      <c r="T581" s="165"/>
      <c r="U581" s="166"/>
      <c r="V581" s="167"/>
      <c r="W581" s="235"/>
      <c r="X581" s="235"/>
      <c r="Y581" s="170">
        <f t="shared" si="18"/>
        <v>0</v>
      </c>
      <c r="Z581" s="170"/>
      <c r="AA581" s="171"/>
    </row>
    <row r="582" spans="2:27" ht="12" customHeight="1">
      <c r="B582" s="161"/>
      <c r="C582" s="162"/>
      <c r="D582" s="162"/>
      <c r="E582" s="163"/>
      <c r="F582" s="234"/>
      <c r="G582" s="234"/>
      <c r="H582" s="234"/>
      <c r="I582" s="234"/>
      <c r="J582" s="234"/>
      <c r="K582" s="234"/>
      <c r="L582" s="234"/>
      <c r="M582" s="234"/>
      <c r="N582" s="234"/>
      <c r="O582" s="234"/>
      <c r="P582" s="234"/>
      <c r="Q582" s="234"/>
      <c r="R582" s="234"/>
      <c r="S582" s="234"/>
      <c r="T582" s="165"/>
      <c r="U582" s="166"/>
      <c r="V582" s="167"/>
      <c r="W582" s="235"/>
      <c r="X582" s="235"/>
      <c r="Y582" s="170">
        <f t="shared" si="18"/>
        <v>0</v>
      </c>
      <c r="Z582" s="170"/>
      <c r="AA582" s="171"/>
    </row>
    <row r="583" spans="2:27" ht="12" customHeight="1">
      <c r="B583" s="161"/>
      <c r="C583" s="162"/>
      <c r="D583" s="162"/>
      <c r="E583" s="163"/>
      <c r="F583" s="234"/>
      <c r="G583" s="234"/>
      <c r="H583" s="234"/>
      <c r="I583" s="234"/>
      <c r="J583" s="234"/>
      <c r="K583" s="234"/>
      <c r="L583" s="234"/>
      <c r="M583" s="234"/>
      <c r="N583" s="234"/>
      <c r="O583" s="234"/>
      <c r="P583" s="234"/>
      <c r="Q583" s="234"/>
      <c r="R583" s="234"/>
      <c r="S583" s="234"/>
      <c r="T583" s="165"/>
      <c r="U583" s="166"/>
      <c r="V583" s="167"/>
      <c r="W583" s="235"/>
      <c r="X583" s="235"/>
      <c r="Y583" s="170">
        <f t="shared" si="18"/>
        <v>0</v>
      </c>
      <c r="Z583" s="170"/>
      <c r="AA583" s="171"/>
    </row>
    <row r="584" spans="2:27" ht="12" customHeight="1">
      <c r="B584" s="161"/>
      <c r="C584" s="162"/>
      <c r="D584" s="162"/>
      <c r="E584" s="163"/>
      <c r="F584" s="234"/>
      <c r="G584" s="234"/>
      <c r="H584" s="234"/>
      <c r="I584" s="234"/>
      <c r="J584" s="234"/>
      <c r="K584" s="234"/>
      <c r="L584" s="234"/>
      <c r="M584" s="234"/>
      <c r="N584" s="234"/>
      <c r="O584" s="234"/>
      <c r="P584" s="234"/>
      <c r="Q584" s="234"/>
      <c r="R584" s="234"/>
      <c r="S584" s="234"/>
      <c r="T584" s="165"/>
      <c r="U584" s="166"/>
      <c r="V584" s="167"/>
      <c r="W584" s="235"/>
      <c r="X584" s="235"/>
      <c r="Y584" s="170">
        <f t="shared" si="18"/>
        <v>0</v>
      </c>
      <c r="Z584" s="170"/>
      <c r="AA584" s="171"/>
    </row>
    <row r="585" spans="2:27" ht="12" customHeight="1">
      <c r="B585" s="161"/>
      <c r="C585" s="162"/>
      <c r="D585" s="162"/>
      <c r="E585" s="163"/>
      <c r="F585" s="234"/>
      <c r="G585" s="234"/>
      <c r="H585" s="234"/>
      <c r="I585" s="234"/>
      <c r="J585" s="234"/>
      <c r="K585" s="234"/>
      <c r="L585" s="234"/>
      <c r="M585" s="234"/>
      <c r="N585" s="234"/>
      <c r="O585" s="234"/>
      <c r="P585" s="234"/>
      <c r="Q585" s="234"/>
      <c r="R585" s="234"/>
      <c r="S585" s="234"/>
      <c r="T585" s="165"/>
      <c r="U585" s="166"/>
      <c r="V585" s="167"/>
      <c r="W585" s="235"/>
      <c r="X585" s="235"/>
      <c r="Y585" s="170">
        <f t="shared" si="18"/>
        <v>0</v>
      </c>
      <c r="Z585" s="170"/>
      <c r="AA585" s="171"/>
    </row>
    <row r="586" spans="2:27" ht="12" customHeight="1">
      <c r="B586" s="161"/>
      <c r="C586" s="162"/>
      <c r="D586" s="162"/>
      <c r="E586" s="163"/>
      <c r="F586" s="234"/>
      <c r="G586" s="234"/>
      <c r="H586" s="234"/>
      <c r="I586" s="234"/>
      <c r="J586" s="234"/>
      <c r="K586" s="234"/>
      <c r="L586" s="234"/>
      <c r="M586" s="234"/>
      <c r="N586" s="234"/>
      <c r="O586" s="234"/>
      <c r="P586" s="234"/>
      <c r="Q586" s="234"/>
      <c r="R586" s="234"/>
      <c r="S586" s="234"/>
      <c r="T586" s="165"/>
      <c r="U586" s="166"/>
      <c r="V586" s="167"/>
      <c r="W586" s="235"/>
      <c r="X586" s="235"/>
      <c r="Y586" s="170">
        <f t="shared" si="18"/>
        <v>0</v>
      </c>
      <c r="Z586" s="170"/>
      <c r="AA586" s="171"/>
    </row>
    <row r="587" spans="2:27" ht="12" customHeight="1">
      <c r="B587" s="161"/>
      <c r="C587" s="162"/>
      <c r="D587" s="162"/>
      <c r="E587" s="163"/>
      <c r="F587" s="234"/>
      <c r="G587" s="234"/>
      <c r="H587" s="234"/>
      <c r="I587" s="234"/>
      <c r="J587" s="234"/>
      <c r="K587" s="234"/>
      <c r="L587" s="234"/>
      <c r="M587" s="234"/>
      <c r="N587" s="234"/>
      <c r="O587" s="234"/>
      <c r="P587" s="234"/>
      <c r="Q587" s="234"/>
      <c r="R587" s="234"/>
      <c r="S587" s="234"/>
      <c r="T587" s="165"/>
      <c r="U587" s="166"/>
      <c r="V587" s="167"/>
      <c r="W587" s="235"/>
      <c r="X587" s="235"/>
      <c r="Y587" s="170">
        <f t="shared" si="18"/>
        <v>0</v>
      </c>
      <c r="Z587" s="170"/>
      <c r="AA587" s="171"/>
    </row>
    <row r="588" spans="2:27" ht="12" customHeight="1">
      <c r="B588" s="161"/>
      <c r="C588" s="162"/>
      <c r="D588" s="162"/>
      <c r="E588" s="163"/>
      <c r="F588" s="234"/>
      <c r="G588" s="234"/>
      <c r="H588" s="234"/>
      <c r="I588" s="234"/>
      <c r="J588" s="234"/>
      <c r="K588" s="234"/>
      <c r="L588" s="234"/>
      <c r="M588" s="234"/>
      <c r="N588" s="234"/>
      <c r="O588" s="234"/>
      <c r="P588" s="234"/>
      <c r="Q588" s="234"/>
      <c r="R588" s="234"/>
      <c r="S588" s="234"/>
      <c r="T588" s="165"/>
      <c r="U588" s="166"/>
      <c r="V588" s="167"/>
      <c r="W588" s="235"/>
      <c r="X588" s="235"/>
      <c r="Y588" s="170">
        <f t="shared" si="18"/>
        <v>0</v>
      </c>
      <c r="Z588" s="170"/>
      <c r="AA588" s="171"/>
    </row>
    <row r="589" spans="2:27" ht="12" customHeight="1">
      <c r="B589" s="161"/>
      <c r="C589" s="162"/>
      <c r="D589" s="162"/>
      <c r="E589" s="163"/>
      <c r="F589" s="234"/>
      <c r="G589" s="234"/>
      <c r="H589" s="234"/>
      <c r="I589" s="234"/>
      <c r="J589" s="234"/>
      <c r="K589" s="234"/>
      <c r="L589" s="234"/>
      <c r="M589" s="234"/>
      <c r="N589" s="234"/>
      <c r="O589" s="234"/>
      <c r="P589" s="234"/>
      <c r="Q589" s="234"/>
      <c r="R589" s="234"/>
      <c r="S589" s="234"/>
      <c r="T589" s="165"/>
      <c r="U589" s="166"/>
      <c r="V589" s="167"/>
      <c r="W589" s="235"/>
      <c r="X589" s="235"/>
      <c r="Y589" s="170">
        <f t="shared" si="18"/>
        <v>0</v>
      </c>
      <c r="Z589" s="170"/>
      <c r="AA589" s="171"/>
    </row>
    <row r="590" spans="2:27" ht="12" customHeight="1">
      <c r="B590" s="161"/>
      <c r="C590" s="162"/>
      <c r="D590" s="162"/>
      <c r="E590" s="163"/>
      <c r="F590" s="234"/>
      <c r="G590" s="234"/>
      <c r="H590" s="234"/>
      <c r="I590" s="234"/>
      <c r="J590" s="234"/>
      <c r="K590" s="234"/>
      <c r="L590" s="234"/>
      <c r="M590" s="234"/>
      <c r="N590" s="234"/>
      <c r="O590" s="234"/>
      <c r="P590" s="234"/>
      <c r="Q590" s="234"/>
      <c r="R590" s="234"/>
      <c r="S590" s="234"/>
      <c r="T590" s="165"/>
      <c r="U590" s="166"/>
      <c r="V590" s="167"/>
      <c r="W590" s="235"/>
      <c r="X590" s="235"/>
      <c r="Y590" s="170">
        <f t="shared" si="18"/>
        <v>0</v>
      </c>
      <c r="Z590" s="170"/>
      <c r="AA590" s="171"/>
    </row>
    <row r="591" spans="2:27" ht="12" customHeight="1">
      <c r="B591" s="161"/>
      <c r="C591" s="162"/>
      <c r="D591" s="162"/>
      <c r="E591" s="163"/>
      <c r="F591" s="234"/>
      <c r="G591" s="234"/>
      <c r="H591" s="234"/>
      <c r="I591" s="234"/>
      <c r="J591" s="234"/>
      <c r="K591" s="234"/>
      <c r="L591" s="234"/>
      <c r="M591" s="234"/>
      <c r="N591" s="234"/>
      <c r="O591" s="234"/>
      <c r="P591" s="234"/>
      <c r="Q591" s="234"/>
      <c r="R591" s="234"/>
      <c r="S591" s="234"/>
      <c r="T591" s="165"/>
      <c r="U591" s="166"/>
      <c r="V591" s="167"/>
      <c r="W591" s="235"/>
      <c r="X591" s="235"/>
      <c r="Y591" s="170">
        <f t="shared" si="18"/>
        <v>0</v>
      </c>
      <c r="Z591" s="170"/>
      <c r="AA591" s="171"/>
    </row>
    <row r="592" spans="2:27" ht="12" customHeight="1">
      <c r="B592" s="161"/>
      <c r="C592" s="162"/>
      <c r="D592" s="162"/>
      <c r="E592" s="163"/>
      <c r="F592" s="234"/>
      <c r="G592" s="234"/>
      <c r="H592" s="234"/>
      <c r="I592" s="234"/>
      <c r="J592" s="234"/>
      <c r="K592" s="234"/>
      <c r="L592" s="234"/>
      <c r="M592" s="234"/>
      <c r="N592" s="234"/>
      <c r="O592" s="234"/>
      <c r="P592" s="234"/>
      <c r="Q592" s="234"/>
      <c r="R592" s="234"/>
      <c r="S592" s="234"/>
      <c r="T592" s="165"/>
      <c r="U592" s="166"/>
      <c r="V592" s="167"/>
      <c r="W592" s="235"/>
      <c r="X592" s="235"/>
      <c r="Y592" s="170">
        <f t="shared" si="18"/>
        <v>0</v>
      </c>
      <c r="Z592" s="170"/>
      <c r="AA592" s="171"/>
    </row>
    <row r="593" spans="2:27" ht="12" customHeight="1">
      <c r="B593" s="161"/>
      <c r="C593" s="162"/>
      <c r="D593" s="162"/>
      <c r="E593" s="163"/>
      <c r="F593" s="236"/>
      <c r="G593" s="236"/>
      <c r="H593" s="236"/>
      <c r="I593" s="236"/>
      <c r="J593" s="236"/>
      <c r="K593" s="236"/>
      <c r="L593" s="236"/>
      <c r="M593" s="236"/>
      <c r="N593" s="236"/>
      <c r="O593" s="236"/>
      <c r="P593" s="236"/>
      <c r="Q593" s="236"/>
      <c r="R593" s="236"/>
      <c r="S593" s="236"/>
      <c r="T593" s="165"/>
      <c r="U593" s="166"/>
      <c r="V593" s="167"/>
      <c r="W593" s="235"/>
      <c r="X593" s="235"/>
      <c r="Y593" s="237">
        <f t="shared" si="18"/>
        <v>0</v>
      </c>
      <c r="Z593" s="237"/>
      <c r="AA593" s="238"/>
    </row>
    <row r="594" spans="2:27" ht="12" customHeight="1" thickBot="1">
      <c r="B594" s="239"/>
      <c r="C594" s="240"/>
      <c r="D594" s="240"/>
      <c r="E594" s="241"/>
      <c r="F594" s="242"/>
      <c r="G594" s="242"/>
      <c r="H594" s="242"/>
      <c r="I594" s="242"/>
      <c r="J594" s="242"/>
      <c r="K594" s="242"/>
      <c r="L594" s="242"/>
      <c r="M594" s="242"/>
      <c r="N594" s="242"/>
      <c r="O594" s="242"/>
      <c r="P594" s="242"/>
      <c r="Q594" s="242"/>
      <c r="R594" s="242"/>
      <c r="S594" s="242"/>
      <c r="T594" s="243"/>
      <c r="U594" s="244"/>
      <c r="V594" s="245"/>
      <c r="W594" s="246"/>
      <c r="X594" s="246"/>
      <c r="Y594" s="247">
        <f t="shared" si="18"/>
        <v>0</v>
      </c>
      <c r="Z594" s="247"/>
      <c r="AA594" s="248"/>
    </row>
    <row r="595" spans="2:27" ht="12" customHeight="1"/>
    <row r="596" spans="2:27" ht="12" customHeight="1" thickBot="1"/>
    <row r="597" spans="2:27" ht="12" customHeight="1" thickBot="1">
      <c r="B597" s="12" t="s">
        <v>465</v>
      </c>
      <c r="C597" s="154" t="s">
        <v>364</v>
      </c>
      <c r="D597" s="155"/>
      <c r="E597" s="156"/>
      <c r="F597" s="157"/>
      <c r="G597" s="11" t="s">
        <v>361</v>
      </c>
      <c r="H597" s="156"/>
      <c r="I597" s="157"/>
      <c r="J597" s="154" t="s">
        <v>363</v>
      </c>
      <c r="K597" s="158"/>
      <c r="L597" s="159">
        <f>SUM(Y602:AA624)</f>
        <v>0</v>
      </c>
      <c r="M597" s="159"/>
      <c r="N597" s="160"/>
      <c r="O597" s="154" t="s">
        <v>362</v>
      </c>
      <c r="P597" s="158"/>
      <c r="Q597" s="156"/>
      <c r="R597" s="157"/>
      <c r="S597" s="157"/>
      <c r="T597" s="157"/>
      <c r="U597" s="157"/>
      <c r="V597" s="157"/>
      <c r="W597" s="157"/>
      <c r="X597" s="195" t="s">
        <v>418</v>
      </c>
      <c r="Y597" s="195"/>
      <c r="Z597" s="196"/>
      <c r="AA597" s="10"/>
    </row>
    <row r="598" spans="2:27" ht="12" customHeight="1">
      <c r="B598" s="172" t="s">
        <v>334</v>
      </c>
      <c r="C598" s="173"/>
      <c r="D598" s="173"/>
      <c r="E598" s="249"/>
      <c r="F598" s="209" t="s">
        <v>469</v>
      </c>
      <c r="G598" s="210"/>
      <c r="H598" s="215"/>
      <c r="I598" s="216"/>
      <c r="J598" s="216"/>
      <c r="K598" s="216"/>
      <c r="L598" s="216"/>
      <c r="M598" s="216"/>
      <c r="N598" s="216"/>
      <c r="O598" s="216"/>
      <c r="P598" s="216"/>
      <c r="Q598" s="216"/>
      <c r="R598" s="216"/>
      <c r="S598" s="216"/>
      <c r="T598" s="216"/>
      <c r="U598" s="216"/>
      <c r="V598" s="216"/>
      <c r="W598" s="216"/>
      <c r="X598" s="216"/>
      <c r="Y598" s="216"/>
      <c r="Z598" s="216"/>
      <c r="AA598" s="217"/>
    </row>
    <row r="599" spans="2:27" ht="12" customHeight="1">
      <c r="B599" s="174"/>
      <c r="C599" s="175"/>
      <c r="D599" s="175"/>
      <c r="E599" s="250"/>
      <c r="F599" s="211"/>
      <c r="G599" s="212"/>
      <c r="H599" s="218"/>
      <c r="I599" s="219"/>
      <c r="J599" s="219"/>
      <c r="K599" s="219"/>
      <c r="L599" s="219"/>
      <c r="M599" s="219"/>
      <c r="N599" s="219"/>
      <c r="O599" s="219"/>
      <c r="P599" s="219"/>
      <c r="Q599" s="219"/>
      <c r="R599" s="219"/>
      <c r="S599" s="219"/>
      <c r="T599" s="219"/>
      <c r="U599" s="219"/>
      <c r="V599" s="219"/>
      <c r="W599" s="219"/>
      <c r="X599" s="219"/>
      <c r="Y599" s="219"/>
      <c r="Z599" s="219"/>
      <c r="AA599" s="220"/>
    </row>
    <row r="600" spans="2:27" ht="12" customHeight="1" thickBot="1">
      <c r="B600" s="177"/>
      <c r="C600" s="178"/>
      <c r="D600" s="178"/>
      <c r="E600" s="251"/>
      <c r="F600" s="213"/>
      <c r="G600" s="214"/>
      <c r="H600" s="221"/>
      <c r="I600" s="222"/>
      <c r="J600" s="222"/>
      <c r="K600" s="222"/>
      <c r="L600" s="222"/>
      <c r="M600" s="222"/>
      <c r="N600" s="222"/>
      <c r="O600" s="222"/>
      <c r="P600" s="222"/>
      <c r="Q600" s="222"/>
      <c r="R600" s="222"/>
      <c r="S600" s="222"/>
      <c r="T600" s="222"/>
      <c r="U600" s="222"/>
      <c r="V600" s="222"/>
      <c r="W600" s="222"/>
      <c r="X600" s="222"/>
      <c r="Y600" s="222"/>
      <c r="Z600" s="222"/>
      <c r="AA600" s="223"/>
    </row>
    <row r="601" spans="2:27" ht="12" customHeight="1" thickBot="1">
      <c r="B601" s="179" t="s">
        <v>335</v>
      </c>
      <c r="C601" s="180"/>
      <c r="D601" s="180"/>
      <c r="E601" s="180"/>
      <c r="F601" s="180" t="s">
        <v>336</v>
      </c>
      <c r="G601" s="180"/>
      <c r="H601" s="180"/>
      <c r="I601" s="180"/>
      <c r="J601" s="180"/>
      <c r="K601" s="180"/>
      <c r="L601" s="180"/>
      <c r="M601" s="180"/>
      <c r="N601" s="180"/>
      <c r="O601" s="180"/>
      <c r="P601" s="180"/>
      <c r="Q601" s="180"/>
      <c r="R601" s="180"/>
      <c r="S601" s="180"/>
      <c r="T601" s="180" t="s">
        <v>337</v>
      </c>
      <c r="U601" s="180"/>
      <c r="V601" s="180"/>
      <c r="W601" s="180" t="s">
        <v>338</v>
      </c>
      <c r="X601" s="180"/>
      <c r="Y601" s="180" t="s">
        <v>339</v>
      </c>
      <c r="Z601" s="180"/>
      <c r="AA601" s="192"/>
    </row>
    <row r="602" spans="2:27" ht="12" customHeight="1">
      <c r="B602" s="181"/>
      <c r="C602" s="182"/>
      <c r="D602" s="182"/>
      <c r="E602" s="183"/>
      <c r="F602" s="255"/>
      <c r="G602" s="255"/>
      <c r="H602" s="255"/>
      <c r="I602" s="255"/>
      <c r="J602" s="255"/>
      <c r="K602" s="255"/>
      <c r="L602" s="255"/>
      <c r="M602" s="255"/>
      <c r="N602" s="255"/>
      <c r="O602" s="255"/>
      <c r="P602" s="255"/>
      <c r="Q602" s="255"/>
      <c r="R602" s="255"/>
      <c r="S602" s="255"/>
      <c r="T602" s="256"/>
      <c r="U602" s="256"/>
      <c r="V602" s="256"/>
      <c r="W602" s="235"/>
      <c r="X602" s="235"/>
      <c r="Y602" s="190">
        <f t="shared" ref="Y602:Y624" si="19">T602*W602</f>
        <v>0</v>
      </c>
      <c r="Z602" s="190"/>
      <c r="AA602" s="191"/>
    </row>
    <row r="603" spans="2:27" ht="12" customHeight="1">
      <c r="B603" s="161"/>
      <c r="C603" s="162"/>
      <c r="D603" s="162"/>
      <c r="E603" s="163"/>
      <c r="F603" s="234"/>
      <c r="G603" s="234"/>
      <c r="H603" s="234"/>
      <c r="I603" s="234"/>
      <c r="J603" s="234"/>
      <c r="K603" s="234"/>
      <c r="L603" s="234"/>
      <c r="M603" s="234"/>
      <c r="N603" s="234"/>
      <c r="O603" s="234"/>
      <c r="P603" s="234"/>
      <c r="Q603" s="234"/>
      <c r="R603" s="234"/>
      <c r="S603" s="234"/>
      <c r="T603" s="256"/>
      <c r="U603" s="256"/>
      <c r="V603" s="256"/>
      <c r="W603" s="235"/>
      <c r="X603" s="235"/>
      <c r="Y603" s="170">
        <f t="shared" si="19"/>
        <v>0</v>
      </c>
      <c r="Z603" s="170"/>
      <c r="AA603" s="171"/>
    </row>
    <row r="604" spans="2:27" ht="12" customHeight="1">
      <c r="B604" s="161"/>
      <c r="C604" s="162"/>
      <c r="D604" s="162"/>
      <c r="E604" s="163"/>
      <c r="F604" s="234"/>
      <c r="G604" s="234"/>
      <c r="H604" s="234"/>
      <c r="I604" s="234"/>
      <c r="J604" s="234"/>
      <c r="K604" s="234"/>
      <c r="L604" s="234"/>
      <c r="M604" s="234"/>
      <c r="N604" s="234"/>
      <c r="O604" s="234"/>
      <c r="P604" s="234"/>
      <c r="Q604" s="234"/>
      <c r="R604" s="234"/>
      <c r="S604" s="234"/>
      <c r="T604" s="256"/>
      <c r="U604" s="256"/>
      <c r="V604" s="256"/>
      <c r="W604" s="235"/>
      <c r="X604" s="235"/>
      <c r="Y604" s="170">
        <f t="shared" si="19"/>
        <v>0</v>
      </c>
      <c r="Z604" s="170"/>
      <c r="AA604" s="171"/>
    </row>
    <row r="605" spans="2:27" ht="12" customHeight="1">
      <c r="B605" s="161"/>
      <c r="C605" s="162"/>
      <c r="D605" s="162"/>
      <c r="E605" s="163"/>
      <c r="F605" s="234"/>
      <c r="G605" s="234"/>
      <c r="H605" s="234"/>
      <c r="I605" s="234"/>
      <c r="J605" s="234"/>
      <c r="K605" s="234"/>
      <c r="L605" s="234"/>
      <c r="M605" s="234"/>
      <c r="N605" s="234"/>
      <c r="O605" s="234"/>
      <c r="P605" s="234"/>
      <c r="Q605" s="234"/>
      <c r="R605" s="234"/>
      <c r="S605" s="234"/>
      <c r="T605" s="256"/>
      <c r="U605" s="256"/>
      <c r="V605" s="256"/>
      <c r="W605" s="235"/>
      <c r="X605" s="235"/>
      <c r="Y605" s="170">
        <f t="shared" si="19"/>
        <v>0</v>
      </c>
      <c r="Z605" s="170"/>
      <c r="AA605" s="171"/>
    </row>
    <row r="606" spans="2:27" ht="12" customHeight="1">
      <c r="B606" s="161"/>
      <c r="C606" s="162"/>
      <c r="D606" s="162"/>
      <c r="E606" s="163"/>
      <c r="F606" s="234"/>
      <c r="G606" s="234"/>
      <c r="H606" s="234"/>
      <c r="I606" s="234"/>
      <c r="J606" s="234"/>
      <c r="K606" s="234"/>
      <c r="L606" s="234"/>
      <c r="M606" s="234"/>
      <c r="N606" s="234"/>
      <c r="O606" s="234"/>
      <c r="P606" s="234"/>
      <c r="Q606" s="234"/>
      <c r="R606" s="234"/>
      <c r="S606" s="234"/>
      <c r="T606" s="256"/>
      <c r="U606" s="256"/>
      <c r="V606" s="256"/>
      <c r="W606" s="235"/>
      <c r="X606" s="235"/>
      <c r="Y606" s="170">
        <f t="shared" si="19"/>
        <v>0</v>
      </c>
      <c r="Z606" s="170"/>
      <c r="AA606" s="171"/>
    </row>
    <row r="607" spans="2:27" ht="12" customHeight="1">
      <c r="B607" s="161"/>
      <c r="C607" s="162"/>
      <c r="D607" s="162"/>
      <c r="E607" s="163"/>
      <c r="F607" s="234"/>
      <c r="G607" s="234"/>
      <c r="H607" s="234"/>
      <c r="I607" s="234"/>
      <c r="J607" s="234"/>
      <c r="K607" s="234"/>
      <c r="L607" s="234"/>
      <c r="M607" s="234"/>
      <c r="N607" s="234"/>
      <c r="O607" s="234"/>
      <c r="P607" s="234"/>
      <c r="Q607" s="234"/>
      <c r="R607" s="234"/>
      <c r="S607" s="234"/>
      <c r="T607" s="256"/>
      <c r="U607" s="256"/>
      <c r="V607" s="256"/>
      <c r="W607" s="235"/>
      <c r="X607" s="235"/>
      <c r="Y607" s="170">
        <f t="shared" si="19"/>
        <v>0</v>
      </c>
      <c r="Z607" s="170"/>
      <c r="AA607" s="171"/>
    </row>
    <row r="608" spans="2:27" ht="12" customHeight="1">
      <c r="B608" s="161"/>
      <c r="C608" s="162"/>
      <c r="D608" s="162"/>
      <c r="E608" s="163"/>
      <c r="F608" s="234"/>
      <c r="G608" s="234"/>
      <c r="H608" s="234"/>
      <c r="I608" s="234"/>
      <c r="J608" s="234"/>
      <c r="K608" s="234"/>
      <c r="L608" s="234"/>
      <c r="M608" s="234"/>
      <c r="N608" s="234"/>
      <c r="O608" s="234"/>
      <c r="P608" s="234"/>
      <c r="Q608" s="234"/>
      <c r="R608" s="234"/>
      <c r="S608" s="234"/>
      <c r="T608" s="256"/>
      <c r="U608" s="256"/>
      <c r="V608" s="256"/>
      <c r="W608" s="235"/>
      <c r="X608" s="235"/>
      <c r="Y608" s="170">
        <f t="shared" si="19"/>
        <v>0</v>
      </c>
      <c r="Z608" s="170"/>
      <c r="AA608" s="171"/>
    </row>
    <row r="609" spans="2:27" ht="12" customHeight="1">
      <c r="B609" s="161"/>
      <c r="C609" s="162"/>
      <c r="D609" s="162"/>
      <c r="E609" s="163"/>
      <c r="F609" s="234"/>
      <c r="G609" s="234"/>
      <c r="H609" s="234"/>
      <c r="I609" s="234"/>
      <c r="J609" s="234"/>
      <c r="K609" s="234"/>
      <c r="L609" s="234"/>
      <c r="M609" s="234"/>
      <c r="N609" s="234"/>
      <c r="O609" s="234"/>
      <c r="P609" s="234"/>
      <c r="Q609" s="234"/>
      <c r="R609" s="234"/>
      <c r="S609" s="234"/>
      <c r="T609" s="256"/>
      <c r="U609" s="256"/>
      <c r="V609" s="256"/>
      <c r="W609" s="235"/>
      <c r="X609" s="235"/>
      <c r="Y609" s="170">
        <f t="shared" si="19"/>
        <v>0</v>
      </c>
      <c r="Z609" s="170"/>
      <c r="AA609" s="171"/>
    </row>
    <row r="610" spans="2:27" ht="12" customHeight="1">
      <c r="B610" s="161"/>
      <c r="C610" s="162"/>
      <c r="D610" s="162"/>
      <c r="E610" s="163"/>
      <c r="F610" s="234"/>
      <c r="G610" s="234"/>
      <c r="H610" s="234"/>
      <c r="I610" s="234"/>
      <c r="J610" s="234"/>
      <c r="K610" s="234"/>
      <c r="L610" s="234"/>
      <c r="M610" s="234"/>
      <c r="N610" s="234"/>
      <c r="O610" s="234"/>
      <c r="P610" s="234"/>
      <c r="Q610" s="234"/>
      <c r="R610" s="234"/>
      <c r="S610" s="234"/>
      <c r="T610" s="165"/>
      <c r="U610" s="166"/>
      <c r="V610" s="167"/>
      <c r="W610" s="235"/>
      <c r="X610" s="235"/>
      <c r="Y610" s="170">
        <f t="shared" si="19"/>
        <v>0</v>
      </c>
      <c r="Z610" s="170"/>
      <c r="AA610" s="171"/>
    </row>
    <row r="611" spans="2:27" ht="12" customHeight="1">
      <c r="B611" s="161"/>
      <c r="C611" s="162"/>
      <c r="D611" s="162"/>
      <c r="E611" s="163"/>
      <c r="F611" s="234"/>
      <c r="G611" s="234"/>
      <c r="H611" s="234"/>
      <c r="I611" s="234"/>
      <c r="J611" s="234"/>
      <c r="K611" s="234"/>
      <c r="L611" s="234"/>
      <c r="M611" s="234"/>
      <c r="N611" s="234"/>
      <c r="O611" s="234"/>
      <c r="P611" s="234"/>
      <c r="Q611" s="234"/>
      <c r="R611" s="234"/>
      <c r="S611" s="234"/>
      <c r="T611" s="165"/>
      <c r="U611" s="166"/>
      <c r="V611" s="167"/>
      <c r="W611" s="235"/>
      <c r="X611" s="235"/>
      <c r="Y611" s="170">
        <f t="shared" si="19"/>
        <v>0</v>
      </c>
      <c r="Z611" s="170"/>
      <c r="AA611" s="171"/>
    </row>
    <row r="612" spans="2:27" ht="12" customHeight="1">
      <c r="B612" s="161"/>
      <c r="C612" s="162"/>
      <c r="D612" s="162"/>
      <c r="E612" s="163"/>
      <c r="F612" s="234"/>
      <c r="G612" s="234"/>
      <c r="H612" s="234"/>
      <c r="I612" s="234"/>
      <c r="J612" s="234"/>
      <c r="K612" s="234"/>
      <c r="L612" s="234"/>
      <c r="M612" s="234"/>
      <c r="N612" s="234"/>
      <c r="O612" s="234"/>
      <c r="P612" s="234"/>
      <c r="Q612" s="234"/>
      <c r="R612" s="234"/>
      <c r="S612" s="234"/>
      <c r="T612" s="165"/>
      <c r="U612" s="166"/>
      <c r="V612" s="167"/>
      <c r="W612" s="235"/>
      <c r="X612" s="235"/>
      <c r="Y612" s="170">
        <f t="shared" si="19"/>
        <v>0</v>
      </c>
      <c r="Z612" s="170"/>
      <c r="AA612" s="171"/>
    </row>
    <row r="613" spans="2:27" ht="12" customHeight="1">
      <c r="B613" s="161"/>
      <c r="C613" s="162"/>
      <c r="D613" s="162"/>
      <c r="E613" s="163"/>
      <c r="F613" s="234"/>
      <c r="G613" s="234"/>
      <c r="H613" s="234"/>
      <c r="I613" s="234"/>
      <c r="J613" s="234"/>
      <c r="K613" s="234"/>
      <c r="L613" s="234"/>
      <c r="M613" s="234"/>
      <c r="N613" s="234"/>
      <c r="O613" s="234"/>
      <c r="P613" s="234"/>
      <c r="Q613" s="234"/>
      <c r="R613" s="234"/>
      <c r="S613" s="234"/>
      <c r="T613" s="165"/>
      <c r="U613" s="166"/>
      <c r="V613" s="167"/>
      <c r="W613" s="235"/>
      <c r="X613" s="235"/>
      <c r="Y613" s="170">
        <f t="shared" si="19"/>
        <v>0</v>
      </c>
      <c r="Z613" s="170"/>
      <c r="AA613" s="171"/>
    </row>
    <row r="614" spans="2:27" ht="12" customHeight="1">
      <c r="B614" s="161"/>
      <c r="C614" s="162"/>
      <c r="D614" s="162"/>
      <c r="E614" s="163"/>
      <c r="F614" s="234"/>
      <c r="G614" s="234"/>
      <c r="H614" s="234"/>
      <c r="I614" s="234"/>
      <c r="J614" s="234"/>
      <c r="K614" s="234"/>
      <c r="L614" s="234"/>
      <c r="M614" s="234"/>
      <c r="N614" s="234"/>
      <c r="O614" s="234"/>
      <c r="P614" s="234"/>
      <c r="Q614" s="234"/>
      <c r="R614" s="234"/>
      <c r="S614" s="234"/>
      <c r="T614" s="165"/>
      <c r="U614" s="166"/>
      <c r="V614" s="167"/>
      <c r="W614" s="235"/>
      <c r="X614" s="235"/>
      <c r="Y614" s="170">
        <f t="shared" si="19"/>
        <v>0</v>
      </c>
      <c r="Z614" s="170"/>
      <c r="AA614" s="171"/>
    </row>
    <row r="615" spans="2:27" ht="12" customHeight="1">
      <c r="B615" s="161"/>
      <c r="C615" s="162"/>
      <c r="D615" s="162"/>
      <c r="E615" s="163"/>
      <c r="F615" s="234"/>
      <c r="G615" s="234"/>
      <c r="H615" s="234"/>
      <c r="I615" s="234"/>
      <c r="J615" s="234"/>
      <c r="K615" s="234"/>
      <c r="L615" s="234"/>
      <c r="M615" s="234"/>
      <c r="N615" s="234"/>
      <c r="O615" s="234"/>
      <c r="P615" s="234"/>
      <c r="Q615" s="234"/>
      <c r="R615" s="234"/>
      <c r="S615" s="234"/>
      <c r="T615" s="165"/>
      <c r="U615" s="166"/>
      <c r="V615" s="167"/>
      <c r="W615" s="235"/>
      <c r="X615" s="235"/>
      <c r="Y615" s="170">
        <f t="shared" si="19"/>
        <v>0</v>
      </c>
      <c r="Z615" s="170"/>
      <c r="AA615" s="171"/>
    </row>
    <row r="616" spans="2:27" ht="12" customHeight="1">
      <c r="B616" s="161"/>
      <c r="C616" s="162"/>
      <c r="D616" s="162"/>
      <c r="E616" s="163"/>
      <c r="F616" s="234"/>
      <c r="G616" s="234"/>
      <c r="H616" s="234"/>
      <c r="I616" s="234"/>
      <c r="J616" s="234"/>
      <c r="K616" s="234"/>
      <c r="L616" s="234"/>
      <c r="M616" s="234"/>
      <c r="N616" s="234"/>
      <c r="O616" s="234"/>
      <c r="P616" s="234"/>
      <c r="Q616" s="234"/>
      <c r="R616" s="234"/>
      <c r="S616" s="234"/>
      <c r="T616" s="165"/>
      <c r="U616" s="166"/>
      <c r="V616" s="167"/>
      <c r="W616" s="235"/>
      <c r="X616" s="235"/>
      <c r="Y616" s="170">
        <f t="shared" si="19"/>
        <v>0</v>
      </c>
      <c r="Z616" s="170"/>
      <c r="AA616" s="171"/>
    </row>
    <row r="617" spans="2:27" ht="12" customHeight="1">
      <c r="B617" s="161"/>
      <c r="C617" s="162"/>
      <c r="D617" s="162"/>
      <c r="E617" s="163"/>
      <c r="F617" s="234"/>
      <c r="G617" s="234"/>
      <c r="H617" s="234"/>
      <c r="I617" s="234"/>
      <c r="J617" s="234"/>
      <c r="K617" s="234"/>
      <c r="L617" s="234"/>
      <c r="M617" s="234"/>
      <c r="N617" s="234"/>
      <c r="O617" s="234"/>
      <c r="P617" s="234"/>
      <c r="Q617" s="234"/>
      <c r="R617" s="234"/>
      <c r="S617" s="234"/>
      <c r="T617" s="165"/>
      <c r="U617" s="166"/>
      <c r="V617" s="167"/>
      <c r="W617" s="235"/>
      <c r="X617" s="235"/>
      <c r="Y617" s="170">
        <f t="shared" si="19"/>
        <v>0</v>
      </c>
      <c r="Z617" s="170"/>
      <c r="AA617" s="171"/>
    </row>
    <row r="618" spans="2:27" ht="12" customHeight="1">
      <c r="B618" s="161"/>
      <c r="C618" s="162"/>
      <c r="D618" s="162"/>
      <c r="E618" s="163"/>
      <c r="F618" s="234"/>
      <c r="G618" s="234"/>
      <c r="H618" s="234"/>
      <c r="I618" s="234"/>
      <c r="J618" s="234"/>
      <c r="K618" s="234"/>
      <c r="L618" s="234"/>
      <c r="M618" s="234"/>
      <c r="N618" s="234"/>
      <c r="O618" s="234"/>
      <c r="P618" s="234"/>
      <c r="Q618" s="234"/>
      <c r="R618" s="234"/>
      <c r="S618" s="234"/>
      <c r="T618" s="165"/>
      <c r="U618" s="166"/>
      <c r="V618" s="167"/>
      <c r="W618" s="235"/>
      <c r="X618" s="235"/>
      <c r="Y618" s="170">
        <f t="shared" si="19"/>
        <v>0</v>
      </c>
      <c r="Z618" s="170"/>
      <c r="AA618" s="171"/>
    </row>
    <row r="619" spans="2:27" ht="12" customHeight="1">
      <c r="B619" s="161"/>
      <c r="C619" s="162"/>
      <c r="D619" s="162"/>
      <c r="E619" s="163"/>
      <c r="F619" s="234"/>
      <c r="G619" s="234"/>
      <c r="H619" s="234"/>
      <c r="I619" s="234"/>
      <c r="J619" s="234"/>
      <c r="K619" s="234"/>
      <c r="L619" s="234"/>
      <c r="M619" s="234"/>
      <c r="N619" s="234"/>
      <c r="O619" s="234"/>
      <c r="P619" s="234"/>
      <c r="Q619" s="234"/>
      <c r="R619" s="234"/>
      <c r="S619" s="234"/>
      <c r="T619" s="165"/>
      <c r="U619" s="166"/>
      <c r="V619" s="167"/>
      <c r="W619" s="235"/>
      <c r="X619" s="235"/>
      <c r="Y619" s="170">
        <f t="shared" si="19"/>
        <v>0</v>
      </c>
      <c r="Z619" s="170"/>
      <c r="AA619" s="171"/>
    </row>
    <row r="620" spans="2:27" ht="12" customHeight="1">
      <c r="B620" s="161"/>
      <c r="C620" s="162"/>
      <c r="D620" s="162"/>
      <c r="E620" s="163"/>
      <c r="F620" s="234"/>
      <c r="G620" s="234"/>
      <c r="H620" s="234"/>
      <c r="I620" s="234"/>
      <c r="J620" s="234"/>
      <c r="K620" s="234"/>
      <c r="L620" s="234"/>
      <c r="M620" s="234"/>
      <c r="N620" s="234"/>
      <c r="O620" s="234"/>
      <c r="P620" s="234"/>
      <c r="Q620" s="234"/>
      <c r="R620" s="234"/>
      <c r="S620" s="234"/>
      <c r="T620" s="165"/>
      <c r="U620" s="166"/>
      <c r="V620" s="167"/>
      <c r="W620" s="235"/>
      <c r="X620" s="235"/>
      <c r="Y620" s="170">
        <f t="shared" si="19"/>
        <v>0</v>
      </c>
      <c r="Z620" s="170"/>
      <c r="AA620" s="171"/>
    </row>
    <row r="621" spans="2:27" ht="12" customHeight="1">
      <c r="B621" s="161"/>
      <c r="C621" s="162"/>
      <c r="D621" s="162"/>
      <c r="E621" s="163"/>
      <c r="F621" s="234"/>
      <c r="G621" s="234"/>
      <c r="H621" s="234"/>
      <c r="I621" s="234"/>
      <c r="J621" s="234"/>
      <c r="K621" s="234"/>
      <c r="L621" s="234"/>
      <c r="M621" s="234"/>
      <c r="N621" s="234"/>
      <c r="O621" s="234"/>
      <c r="P621" s="234"/>
      <c r="Q621" s="234"/>
      <c r="R621" s="234"/>
      <c r="S621" s="234"/>
      <c r="T621" s="165"/>
      <c r="U621" s="166"/>
      <c r="V621" s="167"/>
      <c r="W621" s="235"/>
      <c r="X621" s="235"/>
      <c r="Y621" s="170">
        <f t="shared" si="19"/>
        <v>0</v>
      </c>
      <c r="Z621" s="170"/>
      <c r="AA621" s="171"/>
    </row>
    <row r="622" spans="2:27" ht="12" customHeight="1">
      <c r="B622" s="161"/>
      <c r="C622" s="162"/>
      <c r="D622" s="162"/>
      <c r="E622" s="163"/>
      <c r="F622" s="234"/>
      <c r="G622" s="234"/>
      <c r="H622" s="234"/>
      <c r="I622" s="234"/>
      <c r="J622" s="234"/>
      <c r="K622" s="234"/>
      <c r="L622" s="234"/>
      <c r="M622" s="234"/>
      <c r="N622" s="234"/>
      <c r="O622" s="234"/>
      <c r="P622" s="234"/>
      <c r="Q622" s="234"/>
      <c r="R622" s="234"/>
      <c r="S622" s="234"/>
      <c r="T622" s="165"/>
      <c r="U622" s="166"/>
      <c r="V622" s="167"/>
      <c r="W622" s="235"/>
      <c r="X622" s="235"/>
      <c r="Y622" s="170">
        <f t="shared" si="19"/>
        <v>0</v>
      </c>
      <c r="Z622" s="170"/>
      <c r="AA622" s="171"/>
    </row>
    <row r="623" spans="2:27" ht="12" customHeight="1">
      <c r="B623" s="161"/>
      <c r="C623" s="162"/>
      <c r="D623" s="162"/>
      <c r="E623" s="163"/>
      <c r="F623" s="236"/>
      <c r="G623" s="236"/>
      <c r="H623" s="236"/>
      <c r="I623" s="236"/>
      <c r="J623" s="236"/>
      <c r="K623" s="236"/>
      <c r="L623" s="236"/>
      <c r="M623" s="236"/>
      <c r="N623" s="236"/>
      <c r="O623" s="236"/>
      <c r="P623" s="236"/>
      <c r="Q623" s="236"/>
      <c r="R623" s="236"/>
      <c r="S623" s="236"/>
      <c r="T623" s="165"/>
      <c r="U623" s="166"/>
      <c r="V623" s="167"/>
      <c r="W623" s="235"/>
      <c r="X623" s="235"/>
      <c r="Y623" s="237">
        <f t="shared" si="19"/>
        <v>0</v>
      </c>
      <c r="Z623" s="237"/>
      <c r="AA623" s="238"/>
    </row>
    <row r="624" spans="2:27" ht="12" customHeight="1" thickBot="1">
      <c r="B624" s="239"/>
      <c r="C624" s="240"/>
      <c r="D624" s="240"/>
      <c r="E624" s="241"/>
      <c r="F624" s="242"/>
      <c r="G624" s="242"/>
      <c r="H624" s="242"/>
      <c r="I624" s="242"/>
      <c r="J624" s="242"/>
      <c r="K624" s="242"/>
      <c r="L624" s="242"/>
      <c r="M624" s="242"/>
      <c r="N624" s="242"/>
      <c r="O624" s="242"/>
      <c r="P624" s="242"/>
      <c r="Q624" s="242"/>
      <c r="R624" s="242"/>
      <c r="S624" s="242"/>
      <c r="T624" s="243"/>
      <c r="U624" s="244"/>
      <c r="V624" s="245"/>
      <c r="W624" s="246"/>
      <c r="X624" s="246"/>
      <c r="Y624" s="247">
        <f t="shared" si="19"/>
        <v>0</v>
      </c>
      <c r="Z624" s="247"/>
      <c r="AA624" s="248"/>
    </row>
    <row r="625" ht="12" customHeight="1"/>
    <row r="626" ht="12" customHeight="1"/>
    <row r="627" ht="12" customHeight="1"/>
    <row r="628" ht="12" customHeight="1"/>
    <row r="629" ht="12" customHeight="1"/>
    <row r="630" ht="12" customHeight="1"/>
    <row r="631" ht="12" customHeight="1"/>
    <row r="632" ht="12" customHeight="1"/>
    <row r="633" ht="12" customHeight="1"/>
    <row r="634" ht="12" customHeight="1"/>
    <row r="635" ht="12" customHeight="1"/>
    <row r="636" ht="12" customHeight="1"/>
    <row r="637" ht="12" customHeight="1"/>
    <row r="638" ht="12" customHeight="1"/>
    <row r="639" ht="12" customHeight="1"/>
    <row r="640" ht="12" customHeight="1"/>
    <row r="641" ht="12" customHeight="1"/>
    <row r="642" ht="12" customHeight="1"/>
    <row r="643" ht="12" customHeight="1"/>
    <row r="644" ht="12" customHeight="1"/>
    <row r="645" ht="12" customHeight="1"/>
    <row r="646" ht="12" customHeight="1"/>
    <row r="647" ht="12" customHeight="1"/>
    <row r="648" ht="12" customHeight="1"/>
    <row r="649" ht="12" customHeight="1"/>
    <row r="650" ht="12" customHeight="1"/>
    <row r="651" ht="12" customHeight="1"/>
    <row r="652" ht="12" customHeight="1"/>
  </sheetData>
  <sheetProtection algorithmName="SHA-512" hashValue="+xLfkr7rYRIWCqFu3/e44J15/vUjOIJiYYb5TN1yBBk8h2ZMJgm0lBIVvffGrtV5BA+YcxXNMsn4NDQGrGFu8g==" saltValue="B5Uvb9bVNUL/mDPEnl41Vg==" spinCount="100000" sheet="1" selectLockedCells="1"/>
  <mergeCells count="2723">
    <mergeCell ref="T619:V619"/>
    <mergeCell ref="W619:X619"/>
    <mergeCell ref="Y619:AA619"/>
    <mergeCell ref="B620:E620"/>
    <mergeCell ref="F620:S620"/>
    <mergeCell ref="T620:V620"/>
    <mergeCell ref="W620:X620"/>
    <mergeCell ref="Y620:AA620"/>
    <mergeCell ref="B615:E615"/>
    <mergeCell ref="F363:G364"/>
    <mergeCell ref="F273:G273"/>
    <mergeCell ref="H273:AA275"/>
    <mergeCell ref="F274:G275"/>
    <mergeCell ref="F303:G303"/>
    <mergeCell ref="H303:AA305"/>
    <mergeCell ref="F304:G305"/>
    <mergeCell ref="F214:G214"/>
    <mergeCell ref="H214:AA216"/>
    <mergeCell ref="F215:G216"/>
    <mergeCell ref="F244:G244"/>
    <mergeCell ref="H244:AA246"/>
    <mergeCell ref="F245:G246"/>
    <mergeCell ref="F568:G568"/>
    <mergeCell ref="H568:AA570"/>
    <mergeCell ref="F569:G570"/>
    <mergeCell ref="F598:G598"/>
    <mergeCell ref="H598:AA600"/>
    <mergeCell ref="F599:G600"/>
    <mergeCell ref="F509:G509"/>
    <mergeCell ref="H509:AA511"/>
    <mergeCell ref="F510:G511"/>
    <mergeCell ref="F539:G539"/>
    <mergeCell ref="B623:E623"/>
    <mergeCell ref="F623:S623"/>
    <mergeCell ref="T623:V623"/>
    <mergeCell ref="W623:X623"/>
    <mergeCell ref="Y623:AA623"/>
    <mergeCell ref="B624:E624"/>
    <mergeCell ref="F624:S624"/>
    <mergeCell ref="T624:V624"/>
    <mergeCell ref="W624:X624"/>
    <mergeCell ref="Y624:AA624"/>
    <mergeCell ref="B617:E617"/>
    <mergeCell ref="F617:S617"/>
    <mergeCell ref="T617:V617"/>
    <mergeCell ref="W617:X617"/>
    <mergeCell ref="Y617:AA617"/>
    <mergeCell ref="B618:E618"/>
    <mergeCell ref="F618:S618"/>
    <mergeCell ref="T618:V618"/>
    <mergeCell ref="W618:X618"/>
    <mergeCell ref="Y618:AA618"/>
    <mergeCell ref="B621:E621"/>
    <mergeCell ref="F621:S621"/>
    <mergeCell ref="T621:V621"/>
    <mergeCell ref="W621:X621"/>
    <mergeCell ref="Y621:AA621"/>
    <mergeCell ref="B622:E622"/>
    <mergeCell ref="F622:S622"/>
    <mergeCell ref="T622:V622"/>
    <mergeCell ref="W622:X622"/>
    <mergeCell ref="Y622:AA622"/>
    <mergeCell ref="B619:E619"/>
    <mergeCell ref="F619:S619"/>
    <mergeCell ref="F615:S615"/>
    <mergeCell ref="T615:V615"/>
    <mergeCell ref="W615:X615"/>
    <mergeCell ref="Y615:AA615"/>
    <mergeCell ref="B616:E616"/>
    <mergeCell ref="F616:S616"/>
    <mergeCell ref="T616:V616"/>
    <mergeCell ref="W616:X616"/>
    <mergeCell ref="Y616:AA616"/>
    <mergeCell ref="B613:E613"/>
    <mergeCell ref="F613:S613"/>
    <mergeCell ref="T613:V613"/>
    <mergeCell ref="W613:X613"/>
    <mergeCell ref="Y613:AA613"/>
    <mergeCell ref="B614:E614"/>
    <mergeCell ref="F614:S614"/>
    <mergeCell ref="T614:V614"/>
    <mergeCell ref="W614:X614"/>
    <mergeCell ref="Y614:AA614"/>
    <mergeCell ref="B611:E611"/>
    <mergeCell ref="F611:S611"/>
    <mergeCell ref="T611:V611"/>
    <mergeCell ref="W611:X611"/>
    <mergeCell ref="Y611:AA611"/>
    <mergeCell ref="B612:E612"/>
    <mergeCell ref="F612:S612"/>
    <mergeCell ref="T612:V612"/>
    <mergeCell ref="W612:X612"/>
    <mergeCell ref="Y612:AA612"/>
    <mergeCell ref="B609:E609"/>
    <mergeCell ref="F609:S609"/>
    <mergeCell ref="T609:V609"/>
    <mergeCell ref="W609:X609"/>
    <mergeCell ref="Y609:AA609"/>
    <mergeCell ref="B610:E610"/>
    <mergeCell ref="F610:S610"/>
    <mergeCell ref="T610:V610"/>
    <mergeCell ref="W610:X610"/>
    <mergeCell ref="Y610:AA610"/>
    <mergeCell ref="B607:E607"/>
    <mergeCell ref="F607:S607"/>
    <mergeCell ref="T607:V607"/>
    <mergeCell ref="W607:X607"/>
    <mergeCell ref="Y607:AA607"/>
    <mergeCell ref="B608:E608"/>
    <mergeCell ref="F608:S608"/>
    <mergeCell ref="T608:V608"/>
    <mergeCell ref="W608:X608"/>
    <mergeCell ref="Y608:AA608"/>
    <mergeCell ref="B605:E605"/>
    <mergeCell ref="F605:S605"/>
    <mergeCell ref="T605:V605"/>
    <mergeCell ref="W605:X605"/>
    <mergeCell ref="Y605:AA605"/>
    <mergeCell ref="B606:E606"/>
    <mergeCell ref="F606:S606"/>
    <mergeCell ref="T606:V606"/>
    <mergeCell ref="W606:X606"/>
    <mergeCell ref="Y606:AA606"/>
    <mergeCell ref="B603:E603"/>
    <mergeCell ref="F603:S603"/>
    <mergeCell ref="T603:V603"/>
    <mergeCell ref="W603:X603"/>
    <mergeCell ref="Y603:AA603"/>
    <mergeCell ref="B604:E604"/>
    <mergeCell ref="F604:S604"/>
    <mergeCell ref="T604:V604"/>
    <mergeCell ref="W604:X604"/>
    <mergeCell ref="Y604:AA604"/>
    <mergeCell ref="B602:E602"/>
    <mergeCell ref="F602:S602"/>
    <mergeCell ref="T602:V602"/>
    <mergeCell ref="W602:X602"/>
    <mergeCell ref="Y602:AA602"/>
    <mergeCell ref="Q597:W597"/>
    <mergeCell ref="O597:P597"/>
    <mergeCell ref="X597:Z597"/>
    <mergeCell ref="B598:E600"/>
    <mergeCell ref="B601:E601"/>
    <mergeCell ref="F601:S601"/>
    <mergeCell ref="T601:V601"/>
    <mergeCell ref="W601:X601"/>
    <mergeCell ref="Y601:AA601"/>
    <mergeCell ref="B591:E591"/>
    <mergeCell ref="F591:S591"/>
    <mergeCell ref="T591:V591"/>
    <mergeCell ref="W591:X591"/>
    <mergeCell ref="Y591:AA591"/>
    <mergeCell ref="C597:D597"/>
    <mergeCell ref="E597:F597"/>
    <mergeCell ref="H597:I597"/>
    <mergeCell ref="J597:K597"/>
    <mergeCell ref="L597:N597"/>
    <mergeCell ref="B593:E593"/>
    <mergeCell ref="F593:S593"/>
    <mergeCell ref="T593:V593"/>
    <mergeCell ref="W593:X593"/>
    <mergeCell ref="Y593:AA593"/>
    <mergeCell ref="B590:E590"/>
    <mergeCell ref="F590:S590"/>
    <mergeCell ref="T590:V590"/>
    <mergeCell ref="W590:X590"/>
    <mergeCell ref="Y590:AA590"/>
    <mergeCell ref="B594:E594"/>
    <mergeCell ref="F594:S594"/>
    <mergeCell ref="T594:V594"/>
    <mergeCell ref="W594:X594"/>
    <mergeCell ref="Y594:AA594"/>
    <mergeCell ref="B592:E592"/>
    <mergeCell ref="F592:S592"/>
    <mergeCell ref="T592:V592"/>
    <mergeCell ref="W592:X592"/>
    <mergeCell ref="Y592:AA592"/>
    <mergeCell ref="B586:E586"/>
    <mergeCell ref="F586:S586"/>
    <mergeCell ref="T586:V586"/>
    <mergeCell ref="W586:X586"/>
    <mergeCell ref="Y586:AA586"/>
    <mergeCell ref="B587:E587"/>
    <mergeCell ref="F587:S587"/>
    <mergeCell ref="T587:V587"/>
    <mergeCell ref="W587:X587"/>
    <mergeCell ref="Y587:AA587"/>
    <mergeCell ref="B588:E588"/>
    <mergeCell ref="F588:S588"/>
    <mergeCell ref="T588:V588"/>
    <mergeCell ref="W588:X588"/>
    <mergeCell ref="Y588:AA588"/>
    <mergeCell ref="B589:E589"/>
    <mergeCell ref="F589:S589"/>
    <mergeCell ref="T589:V589"/>
    <mergeCell ref="W589:X589"/>
    <mergeCell ref="Y589:AA589"/>
    <mergeCell ref="B582:E582"/>
    <mergeCell ref="F582:S582"/>
    <mergeCell ref="T582:V582"/>
    <mergeCell ref="W582:X582"/>
    <mergeCell ref="Y582:AA582"/>
    <mergeCell ref="B583:E583"/>
    <mergeCell ref="F583:S583"/>
    <mergeCell ref="T583:V583"/>
    <mergeCell ref="W583:X583"/>
    <mergeCell ref="Y583:AA583"/>
    <mergeCell ref="B584:E584"/>
    <mergeCell ref="F584:S584"/>
    <mergeCell ref="T584:V584"/>
    <mergeCell ref="W584:X584"/>
    <mergeCell ref="Y584:AA584"/>
    <mergeCell ref="B585:E585"/>
    <mergeCell ref="F585:S585"/>
    <mergeCell ref="T585:V585"/>
    <mergeCell ref="W585:X585"/>
    <mergeCell ref="Y585:AA585"/>
    <mergeCell ref="B578:E578"/>
    <mergeCell ref="F578:S578"/>
    <mergeCell ref="T578:V578"/>
    <mergeCell ref="W578:X578"/>
    <mergeCell ref="Y578:AA578"/>
    <mergeCell ref="B579:E579"/>
    <mergeCell ref="F579:S579"/>
    <mergeCell ref="T579:V579"/>
    <mergeCell ref="W579:X579"/>
    <mergeCell ref="Y579:AA579"/>
    <mergeCell ref="B580:E580"/>
    <mergeCell ref="F580:S580"/>
    <mergeCell ref="T580:V580"/>
    <mergeCell ref="W580:X580"/>
    <mergeCell ref="Y580:AA580"/>
    <mergeCell ref="B581:E581"/>
    <mergeCell ref="F581:S581"/>
    <mergeCell ref="T581:V581"/>
    <mergeCell ref="W581:X581"/>
    <mergeCell ref="Y581:AA581"/>
    <mergeCell ref="B574:E574"/>
    <mergeCell ref="F574:S574"/>
    <mergeCell ref="T574:V574"/>
    <mergeCell ref="W574:X574"/>
    <mergeCell ref="Y574:AA574"/>
    <mergeCell ref="B575:E575"/>
    <mergeCell ref="F575:S575"/>
    <mergeCell ref="T575:V575"/>
    <mergeCell ref="W575:X575"/>
    <mergeCell ref="Y575:AA575"/>
    <mergeCell ref="B576:E576"/>
    <mergeCell ref="F576:S576"/>
    <mergeCell ref="T576:V576"/>
    <mergeCell ref="W576:X576"/>
    <mergeCell ref="Y576:AA576"/>
    <mergeCell ref="B577:E577"/>
    <mergeCell ref="F577:S577"/>
    <mergeCell ref="T577:V577"/>
    <mergeCell ref="W577:X577"/>
    <mergeCell ref="Y577:AA577"/>
    <mergeCell ref="B573:E573"/>
    <mergeCell ref="F573:S573"/>
    <mergeCell ref="T573:V573"/>
    <mergeCell ref="W573:X573"/>
    <mergeCell ref="Y573:AA573"/>
    <mergeCell ref="O567:P567"/>
    <mergeCell ref="B568:E570"/>
    <mergeCell ref="B571:E571"/>
    <mergeCell ref="F571:S571"/>
    <mergeCell ref="Q567:W567"/>
    <mergeCell ref="B572:E572"/>
    <mergeCell ref="F572:S572"/>
    <mergeCell ref="T572:V572"/>
    <mergeCell ref="W572:X572"/>
    <mergeCell ref="Y572:AA572"/>
    <mergeCell ref="T571:V571"/>
    <mergeCell ref="W571:X571"/>
    <mergeCell ref="Y571:AA571"/>
    <mergeCell ref="X567:Z567"/>
    <mergeCell ref="B563:E563"/>
    <mergeCell ref="F563:S563"/>
    <mergeCell ref="T563:V563"/>
    <mergeCell ref="W563:X563"/>
    <mergeCell ref="Y563:AA563"/>
    <mergeCell ref="B564:E564"/>
    <mergeCell ref="F564:S564"/>
    <mergeCell ref="T564:V564"/>
    <mergeCell ref="W564:X564"/>
    <mergeCell ref="Y564:AA564"/>
    <mergeCell ref="B565:E565"/>
    <mergeCell ref="F565:S565"/>
    <mergeCell ref="T565:V565"/>
    <mergeCell ref="W565:X565"/>
    <mergeCell ref="Y565:AA565"/>
    <mergeCell ref="C567:D567"/>
    <mergeCell ref="E567:F567"/>
    <mergeCell ref="H567:I567"/>
    <mergeCell ref="J567:K567"/>
    <mergeCell ref="L567:N567"/>
    <mergeCell ref="B559:E559"/>
    <mergeCell ref="F559:S559"/>
    <mergeCell ref="T559:V559"/>
    <mergeCell ref="W559:X559"/>
    <mergeCell ref="Y559:AA559"/>
    <mergeCell ref="B560:E560"/>
    <mergeCell ref="F560:S560"/>
    <mergeCell ref="T560:V560"/>
    <mergeCell ref="W560:X560"/>
    <mergeCell ref="Y560:AA560"/>
    <mergeCell ref="B561:E561"/>
    <mergeCell ref="F561:S561"/>
    <mergeCell ref="T561:V561"/>
    <mergeCell ref="W561:X561"/>
    <mergeCell ref="Y561:AA561"/>
    <mergeCell ref="B562:E562"/>
    <mergeCell ref="F562:S562"/>
    <mergeCell ref="T562:V562"/>
    <mergeCell ref="W562:X562"/>
    <mergeCell ref="Y562:AA562"/>
    <mergeCell ref="B555:E555"/>
    <mergeCell ref="F555:S555"/>
    <mergeCell ref="T555:V555"/>
    <mergeCell ref="W555:X555"/>
    <mergeCell ref="Y555:AA555"/>
    <mergeCell ref="B556:E556"/>
    <mergeCell ref="F556:S556"/>
    <mergeCell ref="T556:V556"/>
    <mergeCell ref="W556:X556"/>
    <mergeCell ref="Y556:AA556"/>
    <mergeCell ref="B557:E557"/>
    <mergeCell ref="F557:S557"/>
    <mergeCell ref="T557:V557"/>
    <mergeCell ref="W557:X557"/>
    <mergeCell ref="Y557:AA557"/>
    <mergeCell ref="B558:E558"/>
    <mergeCell ref="F558:S558"/>
    <mergeCell ref="T558:V558"/>
    <mergeCell ref="W558:X558"/>
    <mergeCell ref="Y558:AA558"/>
    <mergeCell ref="B551:E551"/>
    <mergeCell ref="F551:S551"/>
    <mergeCell ref="T551:V551"/>
    <mergeCell ref="W551:X551"/>
    <mergeCell ref="Y551:AA551"/>
    <mergeCell ref="B552:E552"/>
    <mergeCell ref="F552:S552"/>
    <mergeCell ref="T552:V552"/>
    <mergeCell ref="W552:X552"/>
    <mergeCell ref="Y552:AA552"/>
    <mergeCell ref="B553:E553"/>
    <mergeCell ref="F553:S553"/>
    <mergeCell ref="T553:V553"/>
    <mergeCell ref="W553:X553"/>
    <mergeCell ref="Y553:AA553"/>
    <mergeCell ref="B554:E554"/>
    <mergeCell ref="F554:S554"/>
    <mergeCell ref="T554:V554"/>
    <mergeCell ref="W554:X554"/>
    <mergeCell ref="Y554:AA554"/>
    <mergeCell ref="B547:E547"/>
    <mergeCell ref="F547:S547"/>
    <mergeCell ref="T547:V547"/>
    <mergeCell ref="W547:X547"/>
    <mergeCell ref="Y547:AA547"/>
    <mergeCell ref="B548:E548"/>
    <mergeCell ref="F548:S548"/>
    <mergeCell ref="T548:V548"/>
    <mergeCell ref="W548:X548"/>
    <mergeCell ref="Y548:AA548"/>
    <mergeCell ref="B549:E549"/>
    <mergeCell ref="F549:S549"/>
    <mergeCell ref="T549:V549"/>
    <mergeCell ref="W549:X549"/>
    <mergeCell ref="Y549:AA549"/>
    <mergeCell ref="B550:E550"/>
    <mergeCell ref="F550:S550"/>
    <mergeCell ref="T550:V550"/>
    <mergeCell ref="W550:X550"/>
    <mergeCell ref="Y550:AA550"/>
    <mergeCell ref="B543:E543"/>
    <mergeCell ref="F543:S543"/>
    <mergeCell ref="T543:V543"/>
    <mergeCell ref="W543:X543"/>
    <mergeCell ref="Y543:AA543"/>
    <mergeCell ref="B544:E544"/>
    <mergeCell ref="F544:S544"/>
    <mergeCell ref="T544:V544"/>
    <mergeCell ref="W544:X544"/>
    <mergeCell ref="Y544:AA544"/>
    <mergeCell ref="B545:E545"/>
    <mergeCell ref="F545:S545"/>
    <mergeCell ref="T545:V545"/>
    <mergeCell ref="W545:X545"/>
    <mergeCell ref="Y545:AA545"/>
    <mergeCell ref="B546:E546"/>
    <mergeCell ref="F546:S546"/>
    <mergeCell ref="T546:V546"/>
    <mergeCell ref="W546:X546"/>
    <mergeCell ref="Y546:AA546"/>
    <mergeCell ref="B535:E535"/>
    <mergeCell ref="F535:S535"/>
    <mergeCell ref="T535:V535"/>
    <mergeCell ref="W535:X535"/>
    <mergeCell ref="Y535:AA535"/>
    <mergeCell ref="C538:D538"/>
    <mergeCell ref="E538:F538"/>
    <mergeCell ref="H538:I538"/>
    <mergeCell ref="J538:K538"/>
    <mergeCell ref="L538:N538"/>
    <mergeCell ref="O538:P538"/>
    <mergeCell ref="B539:E541"/>
    <mergeCell ref="B542:E542"/>
    <mergeCell ref="F542:S542"/>
    <mergeCell ref="T542:V542"/>
    <mergeCell ref="W542:X542"/>
    <mergeCell ref="Y542:AA542"/>
    <mergeCell ref="X538:Z538"/>
    <mergeCell ref="Q538:W538"/>
    <mergeCell ref="H539:AA541"/>
    <mergeCell ref="F540:G541"/>
    <mergeCell ref="B531:E531"/>
    <mergeCell ref="F531:S531"/>
    <mergeCell ref="T531:V531"/>
    <mergeCell ref="W531:X531"/>
    <mergeCell ref="Y531:AA531"/>
    <mergeCell ref="B532:E532"/>
    <mergeCell ref="F532:S532"/>
    <mergeCell ref="T532:V532"/>
    <mergeCell ref="W532:X532"/>
    <mergeCell ref="Y532:AA532"/>
    <mergeCell ref="B533:E533"/>
    <mergeCell ref="F533:S533"/>
    <mergeCell ref="T533:V533"/>
    <mergeCell ref="W533:X533"/>
    <mergeCell ref="Y533:AA533"/>
    <mergeCell ref="B534:E534"/>
    <mergeCell ref="F534:S534"/>
    <mergeCell ref="T534:V534"/>
    <mergeCell ref="W534:X534"/>
    <mergeCell ref="Y534:AA534"/>
    <mergeCell ref="B527:E527"/>
    <mergeCell ref="F527:S527"/>
    <mergeCell ref="T527:V527"/>
    <mergeCell ref="W527:X527"/>
    <mergeCell ref="Y527:AA527"/>
    <mergeCell ref="B528:E528"/>
    <mergeCell ref="F528:S528"/>
    <mergeCell ref="T528:V528"/>
    <mergeCell ref="W528:X528"/>
    <mergeCell ref="Y528:AA528"/>
    <mergeCell ref="B529:E529"/>
    <mergeCell ref="F529:S529"/>
    <mergeCell ref="T529:V529"/>
    <mergeCell ref="W529:X529"/>
    <mergeCell ref="Y529:AA529"/>
    <mergeCell ref="B530:E530"/>
    <mergeCell ref="F530:S530"/>
    <mergeCell ref="T530:V530"/>
    <mergeCell ref="W530:X530"/>
    <mergeCell ref="Y530:AA530"/>
    <mergeCell ref="B523:E523"/>
    <mergeCell ref="F523:S523"/>
    <mergeCell ref="T523:V523"/>
    <mergeCell ref="W523:X523"/>
    <mergeCell ref="Y523:AA523"/>
    <mergeCell ref="B524:E524"/>
    <mergeCell ref="F524:S524"/>
    <mergeCell ref="T524:V524"/>
    <mergeCell ref="W524:X524"/>
    <mergeCell ref="Y524:AA524"/>
    <mergeCell ref="B525:E525"/>
    <mergeCell ref="F525:S525"/>
    <mergeCell ref="T525:V525"/>
    <mergeCell ref="W525:X525"/>
    <mergeCell ref="Y525:AA525"/>
    <mergeCell ref="B526:E526"/>
    <mergeCell ref="F526:S526"/>
    <mergeCell ref="T526:V526"/>
    <mergeCell ref="W526:X526"/>
    <mergeCell ref="Y526:AA526"/>
    <mergeCell ref="B519:E519"/>
    <mergeCell ref="F519:S519"/>
    <mergeCell ref="T519:V519"/>
    <mergeCell ref="W519:X519"/>
    <mergeCell ref="Y519:AA519"/>
    <mergeCell ref="B520:E520"/>
    <mergeCell ref="F520:S520"/>
    <mergeCell ref="T520:V520"/>
    <mergeCell ref="W520:X520"/>
    <mergeCell ref="Y520:AA520"/>
    <mergeCell ref="B521:E521"/>
    <mergeCell ref="F521:S521"/>
    <mergeCell ref="T521:V521"/>
    <mergeCell ref="W521:X521"/>
    <mergeCell ref="Y521:AA521"/>
    <mergeCell ref="B522:E522"/>
    <mergeCell ref="F522:S522"/>
    <mergeCell ref="T522:V522"/>
    <mergeCell ref="W522:X522"/>
    <mergeCell ref="Y522:AA522"/>
    <mergeCell ref="B515:E515"/>
    <mergeCell ref="F515:S515"/>
    <mergeCell ref="T515:V515"/>
    <mergeCell ref="W515:X515"/>
    <mergeCell ref="Y515:AA515"/>
    <mergeCell ref="B516:E516"/>
    <mergeCell ref="F516:S516"/>
    <mergeCell ref="T516:V516"/>
    <mergeCell ref="W516:X516"/>
    <mergeCell ref="Y516:AA516"/>
    <mergeCell ref="B517:E517"/>
    <mergeCell ref="F517:S517"/>
    <mergeCell ref="T517:V517"/>
    <mergeCell ref="W517:X517"/>
    <mergeCell ref="Y517:AA517"/>
    <mergeCell ref="B518:E518"/>
    <mergeCell ref="F518:S518"/>
    <mergeCell ref="T518:V518"/>
    <mergeCell ref="W518:X518"/>
    <mergeCell ref="Y518:AA518"/>
    <mergeCell ref="B514:E514"/>
    <mergeCell ref="F514:S514"/>
    <mergeCell ref="T514:V514"/>
    <mergeCell ref="W514:X514"/>
    <mergeCell ref="Y514:AA514"/>
    <mergeCell ref="O508:P508"/>
    <mergeCell ref="B509:E511"/>
    <mergeCell ref="B512:E512"/>
    <mergeCell ref="F512:S512"/>
    <mergeCell ref="Q508:W508"/>
    <mergeCell ref="B513:E513"/>
    <mergeCell ref="F513:S513"/>
    <mergeCell ref="T513:V513"/>
    <mergeCell ref="W513:X513"/>
    <mergeCell ref="Y513:AA513"/>
    <mergeCell ref="T512:V512"/>
    <mergeCell ref="W512:X512"/>
    <mergeCell ref="Y512:AA512"/>
    <mergeCell ref="X508:Z508"/>
    <mergeCell ref="B504:E504"/>
    <mergeCell ref="F504:S504"/>
    <mergeCell ref="T504:V504"/>
    <mergeCell ref="W504:X504"/>
    <mergeCell ref="Y504:AA504"/>
    <mergeCell ref="B505:E505"/>
    <mergeCell ref="F505:S505"/>
    <mergeCell ref="T505:V505"/>
    <mergeCell ref="W505:X505"/>
    <mergeCell ref="Y505:AA505"/>
    <mergeCell ref="B506:E506"/>
    <mergeCell ref="F506:S506"/>
    <mergeCell ref="T506:V506"/>
    <mergeCell ref="W506:X506"/>
    <mergeCell ref="Y506:AA506"/>
    <mergeCell ref="C508:D508"/>
    <mergeCell ref="E508:F508"/>
    <mergeCell ref="H508:I508"/>
    <mergeCell ref="J508:K508"/>
    <mergeCell ref="L508:N508"/>
    <mergeCell ref="B500:E500"/>
    <mergeCell ref="F500:S500"/>
    <mergeCell ref="T500:V500"/>
    <mergeCell ref="W500:X500"/>
    <mergeCell ref="Y500:AA500"/>
    <mergeCell ref="B501:E501"/>
    <mergeCell ref="F501:S501"/>
    <mergeCell ref="T501:V501"/>
    <mergeCell ref="W501:X501"/>
    <mergeCell ref="Y501:AA501"/>
    <mergeCell ref="B502:E502"/>
    <mergeCell ref="F502:S502"/>
    <mergeCell ref="T502:V502"/>
    <mergeCell ref="W502:X502"/>
    <mergeCell ref="Y502:AA502"/>
    <mergeCell ref="B503:E503"/>
    <mergeCell ref="F503:S503"/>
    <mergeCell ref="T503:V503"/>
    <mergeCell ref="W503:X503"/>
    <mergeCell ref="Y503:AA503"/>
    <mergeCell ref="B496:E496"/>
    <mergeCell ref="F496:S496"/>
    <mergeCell ref="T496:V496"/>
    <mergeCell ref="W496:X496"/>
    <mergeCell ref="Y496:AA496"/>
    <mergeCell ref="B497:E497"/>
    <mergeCell ref="F497:S497"/>
    <mergeCell ref="T497:V497"/>
    <mergeCell ref="W497:X497"/>
    <mergeCell ref="Y497:AA497"/>
    <mergeCell ref="B498:E498"/>
    <mergeCell ref="F498:S498"/>
    <mergeCell ref="T498:V498"/>
    <mergeCell ref="W498:X498"/>
    <mergeCell ref="Y498:AA498"/>
    <mergeCell ref="B499:E499"/>
    <mergeCell ref="F499:S499"/>
    <mergeCell ref="T499:V499"/>
    <mergeCell ref="W499:X499"/>
    <mergeCell ref="Y499:AA499"/>
    <mergeCell ref="B492:E492"/>
    <mergeCell ref="F492:S492"/>
    <mergeCell ref="T492:V492"/>
    <mergeCell ref="W492:X492"/>
    <mergeCell ref="Y492:AA492"/>
    <mergeCell ref="B493:E493"/>
    <mergeCell ref="F493:S493"/>
    <mergeCell ref="T493:V493"/>
    <mergeCell ref="W493:X493"/>
    <mergeCell ref="Y493:AA493"/>
    <mergeCell ref="B494:E494"/>
    <mergeCell ref="F494:S494"/>
    <mergeCell ref="T494:V494"/>
    <mergeCell ref="W494:X494"/>
    <mergeCell ref="Y494:AA494"/>
    <mergeCell ref="B495:E495"/>
    <mergeCell ref="F495:S495"/>
    <mergeCell ref="T495:V495"/>
    <mergeCell ref="W495:X495"/>
    <mergeCell ref="Y495:AA495"/>
    <mergeCell ref="B488:E488"/>
    <mergeCell ref="F488:S488"/>
    <mergeCell ref="T488:V488"/>
    <mergeCell ref="W488:X488"/>
    <mergeCell ref="Y488:AA488"/>
    <mergeCell ref="B489:E489"/>
    <mergeCell ref="F489:S489"/>
    <mergeCell ref="T489:V489"/>
    <mergeCell ref="W489:X489"/>
    <mergeCell ref="Y489:AA489"/>
    <mergeCell ref="B490:E490"/>
    <mergeCell ref="F490:S490"/>
    <mergeCell ref="T490:V490"/>
    <mergeCell ref="W490:X490"/>
    <mergeCell ref="Y490:AA490"/>
    <mergeCell ref="B491:E491"/>
    <mergeCell ref="F491:S491"/>
    <mergeCell ref="T491:V491"/>
    <mergeCell ref="W491:X491"/>
    <mergeCell ref="Y491:AA491"/>
    <mergeCell ref="B484:E484"/>
    <mergeCell ref="F484:S484"/>
    <mergeCell ref="T484:V484"/>
    <mergeCell ref="W484:X484"/>
    <mergeCell ref="Y484:AA484"/>
    <mergeCell ref="B485:E485"/>
    <mergeCell ref="F485:S485"/>
    <mergeCell ref="T485:V485"/>
    <mergeCell ref="W485:X485"/>
    <mergeCell ref="Y485:AA485"/>
    <mergeCell ref="B486:E486"/>
    <mergeCell ref="F486:S486"/>
    <mergeCell ref="T486:V486"/>
    <mergeCell ref="W486:X486"/>
    <mergeCell ref="Y486:AA486"/>
    <mergeCell ref="B487:E487"/>
    <mergeCell ref="F487:S487"/>
    <mergeCell ref="T487:V487"/>
    <mergeCell ref="W487:X487"/>
    <mergeCell ref="Y487:AA487"/>
    <mergeCell ref="B476:E476"/>
    <mergeCell ref="F476:S476"/>
    <mergeCell ref="T476:V476"/>
    <mergeCell ref="W476:X476"/>
    <mergeCell ref="Y476:AA476"/>
    <mergeCell ref="C479:D479"/>
    <mergeCell ref="E479:F479"/>
    <mergeCell ref="H479:I479"/>
    <mergeCell ref="J479:K479"/>
    <mergeCell ref="L479:N479"/>
    <mergeCell ref="O479:P479"/>
    <mergeCell ref="B480:E482"/>
    <mergeCell ref="B483:E483"/>
    <mergeCell ref="F483:S483"/>
    <mergeCell ref="T483:V483"/>
    <mergeCell ref="W483:X483"/>
    <mergeCell ref="Y483:AA483"/>
    <mergeCell ref="X479:Z479"/>
    <mergeCell ref="Q479:W479"/>
    <mergeCell ref="F480:G480"/>
    <mergeCell ref="H480:AA482"/>
    <mergeCell ref="F481:G482"/>
    <mergeCell ref="B472:E472"/>
    <mergeCell ref="F472:S472"/>
    <mergeCell ref="T472:V472"/>
    <mergeCell ref="W472:X472"/>
    <mergeCell ref="Y472:AA472"/>
    <mergeCell ref="B473:E473"/>
    <mergeCell ref="F473:S473"/>
    <mergeCell ref="T473:V473"/>
    <mergeCell ref="W473:X473"/>
    <mergeCell ref="Y473:AA473"/>
    <mergeCell ref="B474:E474"/>
    <mergeCell ref="F474:S474"/>
    <mergeCell ref="T474:V474"/>
    <mergeCell ref="W474:X474"/>
    <mergeCell ref="Y474:AA474"/>
    <mergeCell ref="B475:E475"/>
    <mergeCell ref="F475:S475"/>
    <mergeCell ref="T475:V475"/>
    <mergeCell ref="W475:X475"/>
    <mergeCell ref="Y475:AA475"/>
    <mergeCell ref="B468:E468"/>
    <mergeCell ref="F468:S468"/>
    <mergeCell ref="T468:V468"/>
    <mergeCell ref="W468:X468"/>
    <mergeCell ref="Y468:AA468"/>
    <mergeCell ref="B469:E469"/>
    <mergeCell ref="F469:S469"/>
    <mergeCell ref="T469:V469"/>
    <mergeCell ref="W469:X469"/>
    <mergeCell ref="Y469:AA469"/>
    <mergeCell ref="B470:E470"/>
    <mergeCell ref="F470:S470"/>
    <mergeCell ref="T470:V470"/>
    <mergeCell ref="W470:X470"/>
    <mergeCell ref="Y470:AA470"/>
    <mergeCell ref="B471:E471"/>
    <mergeCell ref="F471:S471"/>
    <mergeCell ref="T471:V471"/>
    <mergeCell ref="W471:X471"/>
    <mergeCell ref="Y471:AA471"/>
    <mergeCell ref="B464:E464"/>
    <mergeCell ref="F464:S464"/>
    <mergeCell ref="T464:V464"/>
    <mergeCell ref="W464:X464"/>
    <mergeCell ref="Y464:AA464"/>
    <mergeCell ref="B465:E465"/>
    <mergeCell ref="F465:S465"/>
    <mergeCell ref="T465:V465"/>
    <mergeCell ref="W465:X465"/>
    <mergeCell ref="Y465:AA465"/>
    <mergeCell ref="B466:E466"/>
    <mergeCell ref="F466:S466"/>
    <mergeCell ref="T466:V466"/>
    <mergeCell ref="W466:X466"/>
    <mergeCell ref="Y466:AA466"/>
    <mergeCell ref="B467:E467"/>
    <mergeCell ref="F467:S467"/>
    <mergeCell ref="T467:V467"/>
    <mergeCell ref="W467:X467"/>
    <mergeCell ref="Y467:AA467"/>
    <mergeCell ref="B460:E460"/>
    <mergeCell ref="F460:S460"/>
    <mergeCell ref="T460:V460"/>
    <mergeCell ref="W460:X460"/>
    <mergeCell ref="Y460:AA460"/>
    <mergeCell ref="B461:E461"/>
    <mergeCell ref="F461:S461"/>
    <mergeCell ref="T461:V461"/>
    <mergeCell ref="W461:X461"/>
    <mergeCell ref="Y461:AA461"/>
    <mergeCell ref="B462:E462"/>
    <mergeCell ref="F462:S462"/>
    <mergeCell ref="T462:V462"/>
    <mergeCell ref="W462:X462"/>
    <mergeCell ref="Y462:AA462"/>
    <mergeCell ref="B463:E463"/>
    <mergeCell ref="F463:S463"/>
    <mergeCell ref="T463:V463"/>
    <mergeCell ref="W463:X463"/>
    <mergeCell ref="Y463:AA463"/>
    <mergeCell ref="B456:E456"/>
    <mergeCell ref="F456:S456"/>
    <mergeCell ref="T456:V456"/>
    <mergeCell ref="W456:X456"/>
    <mergeCell ref="Y456:AA456"/>
    <mergeCell ref="B457:E457"/>
    <mergeCell ref="F457:S457"/>
    <mergeCell ref="T457:V457"/>
    <mergeCell ref="W457:X457"/>
    <mergeCell ref="Y457:AA457"/>
    <mergeCell ref="B458:E458"/>
    <mergeCell ref="F458:S458"/>
    <mergeCell ref="T458:V458"/>
    <mergeCell ref="W458:X458"/>
    <mergeCell ref="Y458:AA458"/>
    <mergeCell ref="B459:E459"/>
    <mergeCell ref="F459:S459"/>
    <mergeCell ref="T459:V459"/>
    <mergeCell ref="W459:X459"/>
    <mergeCell ref="Y459:AA459"/>
    <mergeCell ref="B455:E455"/>
    <mergeCell ref="F455:S455"/>
    <mergeCell ref="T455:V455"/>
    <mergeCell ref="W455:X455"/>
    <mergeCell ref="Y455:AA455"/>
    <mergeCell ref="O449:P449"/>
    <mergeCell ref="B450:E452"/>
    <mergeCell ref="B453:E453"/>
    <mergeCell ref="F453:S453"/>
    <mergeCell ref="Q449:W449"/>
    <mergeCell ref="B454:E454"/>
    <mergeCell ref="F454:S454"/>
    <mergeCell ref="T454:V454"/>
    <mergeCell ref="W454:X454"/>
    <mergeCell ref="Y454:AA454"/>
    <mergeCell ref="T453:V453"/>
    <mergeCell ref="W453:X453"/>
    <mergeCell ref="Y453:AA453"/>
    <mergeCell ref="X449:Z449"/>
    <mergeCell ref="F450:G450"/>
    <mergeCell ref="H450:AA452"/>
    <mergeCell ref="F451:G452"/>
    <mergeCell ref="B445:E445"/>
    <mergeCell ref="F445:S445"/>
    <mergeCell ref="T445:V445"/>
    <mergeCell ref="W445:X445"/>
    <mergeCell ref="Y445:AA445"/>
    <mergeCell ref="B446:E446"/>
    <mergeCell ref="F446:S446"/>
    <mergeCell ref="T446:V446"/>
    <mergeCell ref="W446:X446"/>
    <mergeCell ref="Y446:AA446"/>
    <mergeCell ref="B447:E447"/>
    <mergeCell ref="F447:S447"/>
    <mergeCell ref="T447:V447"/>
    <mergeCell ref="W447:X447"/>
    <mergeCell ref="Y447:AA447"/>
    <mergeCell ref="C449:D449"/>
    <mergeCell ref="E449:F449"/>
    <mergeCell ref="H449:I449"/>
    <mergeCell ref="J449:K449"/>
    <mergeCell ref="L449:N449"/>
    <mergeCell ref="B441:E441"/>
    <mergeCell ref="F441:S441"/>
    <mergeCell ref="T441:V441"/>
    <mergeCell ref="W441:X441"/>
    <mergeCell ref="Y441:AA441"/>
    <mergeCell ref="B442:E442"/>
    <mergeCell ref="F442:S442"/>
    <mergeCell ref="T442:V442"/>
    <mergeCell ref="W442:X442"/>
    <mergeCell ref="Y442:AA442"/>
    <mergeCell ref="B443:E443"/>
    <mergeCell ref="F443:S443"/>
    <mergeCell ref="T443:V443"/>
    <mergeCell ref="W443:X443"/>
    <mergeCell ref="Y443:AA443"/>
    <mergeCell ref="B444:E444"/>
    <mergeCell ref="F444:S444"/>
    <mergeCell ref="T444:V444"/>
    <mergeCell ref="W444:X444"/>
    <mergeCell ref="Y444:AA444"/>
    <mergeCell ref="B437:E437"/>
    <mergeCell ref="F437:S437"/>
    <mergeCell ref="T437:V437"/>
    <mergeCell ref="W437:X437"/>
    <mergeCell ref="Y437:AA437"/>
    <mergeCell ref="B438:E438"/>
    <mergeCell ref="F438:S438"/>
    <mergeCell ref="T438:V438"/>
    <mergeCell ref="W438:X438"/>
    <mergeCell ref="Y438:AA438"/>
    <mergeCell ref="B439:E439"/>
    <mergeCell ref="F439:S439"/>
    <mergeCell ref="T439:V439"/>
    <mergeCell ref="W439:X439"/>
    <mergeCell ref="Y439:AA439"/>
    <mergeCell ref="B440:E440"/>
    <mergeCell ref="F440:S440"/>
    <mergeCell ref="T440:V440"/>
    <mergeCell ref="W440:X440"/>
    <mergeCell ref="Y440:AA440"/>
    <mergeCell ref="B433:E433"/>
    <mergeCell ref="F433:S433"/>
    <mergeCell ref="T433:V433"/>
    <mergeCell ref="W433:X433"/>
    <mergeCell ref="Y433:AA433"/>
    <mergeCell ref="B434:E434"/>
    <mergeCell ref="F434:S434"/>
    <mergeCell ref="T434:V434"/>
    <mergeCell ref="W434:X434"/>
    <mergeCell ref="Y434:AA434"/>
    <mergeCell ref="B435:E435"/>
    <mergeCell ref="F435:S435"/>
    <mergeCell ref="T435:V435"/>
    <mergeCell ref="W435:X435"/>
    <mergeCell ref="Y435:AA435"/>
    <mergeCell ref="B436:E436"/>
    <mergeCell ref="F436:S436"/>
    <mergeCell ref="T436:V436"/>
    <mergeCell ref="W436:X436"/>
    <mergeCell ref="Y436:AA436"/>
    <mergeCell ref="B429:E429"/>
    <mergeCell ref="F429:S429"/>
    <mergeCell ref="T429:V429"/>
    <mergeCell ref="W429:X429"/>
    <mergeCell ref="Y429:AA429"/>
    <mergeCell ref="B430:E430"/>
    <mergeCell ref="F430:S430"/>
    <mergeCell ref="T430:V430"/>
    <mergeCell ref="W430:X430"/>
    <mergeCell ref="Y430:AA430"/>
    <mergeCell ref="B431:E431"/>
    <mergeCell ref="F431:S431"/>
    <mergeCell ref="T431:V431"/>
    <mergeCell ref="W431:X431"/>
    <mergeCell ref="Y431:AA431"/>
    <mergeCell ref="B432:E432"/>
    <mergeCell ref="F432:S432"/>
    <mergeCell ref="T432:V432"/>
    <mergeCell ref="W432:X432"/>
    <mergeCell ref="Y432:AA432"/>
    <mergeCell ref="B425:E425"/>
    <mergeCell ref="F425:S425"/>
    <mergeCell ref="T425:V425"/>
    <mergeCell ref="W425:X425"/>
    <mergeCell ref="Y425:AA425"/>
    <mergeCell ref="B426:E426"/>
    <mergeCell ref="F426:S426"/>
    <mergeCell ref="T426:V426"/>
    <mergeCell ref="W426:X426"/>
    <mergeCell ref="Y426:AA426"/>
    <mergeCell ref="B427:E427"/>
    <mergeCell ref="F427:S427"/>
    <mergeCell ref="T427:V427"/>
    <mergeCell ref="W427:X427"/>
    <mergeCell ref="Y427:AA427"/>
    <mergeCell ref="B428:E428"/>
    <mergeCell ref="F428:S428"/>
    <mergeCell ref="T428:V428"/>
    <mergeCell ref="W428:X428"/>
    <mergeCell ref="Y428:AA428"/>
    <mergeCell ref="B417:E417"/>
    <mergeCell ref="F417:S417"/>
    <mergeCell ref="T417:V417"/>
    <mergeCell ref="W417:X417"/>
    <mergeCell ref="Y417:AA417"/>
    <mergeCell ref="C420:D420"/>
    <mergeCell ref="E420:F420"/>
    <mergeCell ref="H420:I420"/>
    <mergeCell ref="J420:K420"/>
    <mergeCell ref="L420:N420"/>
    <mergeCell ref="O420:P420"/>
    <mergeCell ref="B421:E423"/>
    <mergeCell ref="B424:E424"/>
    <mergeCell ref="F424:S424"/>
    <mergeCell ref="T424:V424"/>
    <mergeCell ref="W424:X424"/>
    <mergeCell ref="Y424:AA424"/>
    <mergeCell ref="X420:Z420"/>
    <mergeCell ref="Q420:W420"/>
    <mergeCell ref="F421:G421"/>
    <mergeCell ref="H421:AA423"/>
    <mergeCell ref="F422:G423"/>
    <mergeCell ref="B413:E413"/>
    <mergeCell ref="F413:S413"/>
    <mergeCell ref="T413:V413"/>
    <mergeCell ref="W413:X413"/>
    <mergeCell ref="Y413:AA413"/>
    <mergeCell ref="B414:E414"/>
    <mergeCell ref="F414:S414"/>
    <mergeCell ref="T414:V414"/>
    <mergeCell ref="W414:X414"/>
    <mergeCell ref="Y414:AA414"/>
    <mergeCell ref="B415:E415"/>
    <mergeCell ref="F415:S415"/>
    <mergeCell ref="T415:V415"/>
    <mergeCell ref="W415:X415"/>
    <mergeCell ref="Y415:AA415"/>
    <mergeCell ref="B416:E416"/>
    <mergeCell ref="F416:S416"/>
    <mergeCell ref="T416:V416"/>
    <mergeCell ref="W416:X416"/>
    <mergeCell ref="Y416:AA416"/>
    <mergeCell ref="B409:E409"/>
    <mergeCell ref="F409:S409"/>
    <mergeCell ref="T409:V409"/>
    <mergeCell ref="W409:X409"/>
    <mergeCell ref="Y409:AA409"/>
    <mergeCell ref="B410:E410"/>
    <mergeCell ref="F410:S410"/>
    <mergeCell ref="T410:V410"/>
    <mergeCell ref="W410:X410"/>
    <mergeCell ref="Y410:AA410"/>
    <mergeCell ref="B411:E411"/>
    <mergeCell ref="F411:S411"/>
    <mergeCell ref="T411:V411"/>
    <mergeCell ref="W411:X411"/>
    <mergeCell ref="Y411:AA411"/>
    <mergeCell ref="B412:E412"/>
    <mergeCell ref="F412:S412"/>
    <mergeCell ref="T412:V412"/>
    <mergeCell ref="W412:X412"/>
    <mergeCell ref="Y412:AA412"/>
    <mergeCell ref="B405:E405"/>
    <mergeCell ref="F405:S405"/>
    <mergeCell ref="T405:V405"/>
    <mergeCell ref="W405:X405"/>
    <mergeCell ref="Y405:AA405"/>
    <mergeCell ref="B406:E406"/>
    <mergeCell ref="F406:S406"/>
    <mergeCell ref="T406:V406"/>
    <mergeCell ref="W406:X406"/>
    <mergeCell ref="Y406:AA406"/>
    <mergeCell ref="B407:E407"/>
    <mergeCell ref="F407:S407"/>
    <mergeCell ref="T407:V407"/>
    <mergeCell ref="W407:X407"/>
    <mergeCell ref="Y407:AA407"/>
    <mergeCell ref="B408:E408"/>
    <mergeCell ref="F408:S408"/>
    <mergeCell ref="T408:V408"/>
    <mergeCell ref="W408:X408"/>
    <mergeCell ref="Y408:AA408"/>
    <mergeCell ref="B401:E401"/>
    <mergeCell ref="F401:S401"/>
    <mergeCell ref="T401:V401"/>
    <mergeCell ref="W401:X401"/>
    <mergeCell ref="Y401:AA401"/>
    <mergeCell ref="B402:E402"/>
    <mergeCell ref="F402:S402"/>
    <mergeCell ref="T402:V402"/>
    <mergeCell ref="W402:X402"/>
    <mergeCell ref="Y402:AA402"/>
    <mergeCell ref="B403:E403"/>
    <mergeCell ref="F403:S403"/>
    <mergeCell ref="T403:V403"/>
    <mergeCell ref="W403:X403"/>
    <mergeCell ref="Y403:AA403"/>
    <mergeCell ref="B404:E404"/>
    <mergeCell ref="F404:S404"/>
    <mergeCell ref="T404:V404"/>
    <mergeCell ref="W404:X404"/>
    <mergeCell ref="Y404:AA404"/>
    <mergeCell ref="B397:E397"/>
    <mergeCell ref="F397:S397"/>
    <mergeCell ref="T397:V397"/>
    <mergeCell ref="W397:X397"/>
    <mergeCell ref="Y397:AA397"/>
    <mergeCell ref="B398:E398"/>
    <mergeCell ref="F398:S398"/>
    <mergeCell ref="T398:V398"/>
    <mergeCell ref="W398:X398"/>
    <mergeCell ref="Y398:AA398"/>
    <mergeCell ref="B399:E399"/>
    <mergeCell ref="F399:S399"/>
    <mergeCell ref="T399:V399"/>
    <mergeCell ref="W399:X399"/>
    <mergeCell ref="Y399:AA399"/>
    <mergeCell ref="B400:E400"/>
    <mergeCell ref="F400:S400"/>
    <mergeCell ref="T400:V400"/>
    <mergeCell ref="W400:X400"/>
    <mergeCell ref="Y400:AA400"/>
    <mergeCell ref="B396:E396"/>
    <mergeCell ref="F396:S396"/>
    <mergeCell ref="T396:V396"/>
    <mergeCell ref="W396:X396"/>
    <mergeCell ref="Y396:AA396"/>
    <mergeCell ref="O390:P390"/>
    <mergeCell ref="B391:E393"/>
    <mergeCell ref="B394:E394"/>
    <mergeCell ref="F394:S394"/>
    <mergeCell ref="Q390:W390"/>
    <mergeCell ref="B395:E395"/>
    <mergeCell ref="F395:S395"/>
    <mergeCell ref="T395:V395"/>
    <mergeCell ref="W395:X395"/>
    <mergeCell ref="Y395:AA395"/>
    <mergeCell ref="T394:V394"/>
    <mergeCell ref="W394:X394"/>
    <mergeCell ref="Y394:AA394"/>
    <mergeCell ref="X390:Z390"/>
    <mergeCell ref="F391:G391"/>
    <mergeCell ref="H391:AA393"/>
    <mergeCell ref="F392:G393"/>
    <mergeCell ref="B386:E386"/>
    <mergeCell ref="F386:S386"/>
    <mergeCell ref="T386:V386"/>
    <mergeCell ref="W386:X386"/>
    <mergeCell ref="Y386:AA386"/>
    <mergeCell ref="B387:E387"/>
    <mergeCell ref="F387:S387"/>
    <mergeCell ref="T387:V387"/>
    <mergeCell ref="W387:X387"/>
    <mergeCell ref="Y387:AA387"/>
    <mergeCell ref="B388:E388"/>
    <mergeCell ref="F388:S388"/>
    <mergeCell ref="T388:V388"/>
    <mergeCell ref="W388:X388"/>
    <mergeCell ref="Y388:AA388"/>
    <mergeCell ref="C390:D390"/>
    <mergeCell ref="E390:F390"/>
    <mergeCell ref="H390:I390"/>
    <mergeCell ref="J390:K390"/>
    <mergeCell ref="L390:N390"/>
    <mergeCell ref="B382:E382"/>
    <mergeCell ref="F382:S382"/>
    <mergeCell ref="T382:V382"/>
    <mergeCell ref="W382:X382"/>
    <mergeCell ref="Y382:AA382"/>
    <mergeCell ref="B383:E383"/>
    <mergeCell ref="F383:S383"/>
    <mergeCell ref="T383:V383"/>
    <mergeCell ref="W383:X383"/>
    <mergeCell ref="Y383:AA383"/>
    <mergeCell ref="B384:E384"/>
    <mergeCell ref="F384:S384"/>
    <mergeCell ref="T384:V384"/>
    <mergeCell ref="W384:X384"/>
    <mergeCell ref="Y384:AA384"/>
    <mergeCell ref="B385:E385"/>
    <mergeCell ref="F385:S385"/>
    <mergeCell ref="T385:V385"/>
    <mergeCell ref="W385:X385"/>
    <mergeCell ref="Y385:AA385"/>
    <mergeCell ref="B378:E378"/>
    <mergeCell ref="F378:S378"/>
    <mergeCell ref="T378:V378"/>
    <mergeCell ref="W378:X378"/>
    <mergeCell ref="Y378:AA378"/>
    <mergeCell ref="B379:E379"/>
    <mergeCell ref="F379:S379"/>
    <mergeCell ref="T379:V379"/>
    <mergeCell ref="W379:X379"/>
    <mergeCell ref="Y379:AA379"/>
    <mergeCell ref="B380:E380"/>
    <mergeCell ref="F380:S380"/>
    <mergeCell ref="T380:V380"/>
    <mergeCell ref="W380:X380"/>
    <mergeCell ref="Y380:AA380"/>
    <mergeCell ref="B381:E381"/>
    <mergeCell ref="F381:S381"/>
    <mergeCell ref="T381:V381"/>
    <mergeCell ref="W381:X381"/>
    <mergeCell ref="Y381:AA381"/>
    <mergeCell ref="B374:E374"/>
    <mergeCell ref="F374:S374"/>
    <mergeCell ref="T374:V374"/>
    <mergeCell ref="W374:X374"/>
    <mergeCell ref="Y374:AA374"/>
    <mergeCell ref="B375:E375"/>
    <mergeCell ref="F375:S375"/>
    <mergeCell ref="T375:V375"/>
    <mergeCell ref="W375:X375"/>
    <mergeCell ref="Y375:AA375"/>
    <mergeCell ref="B376:E376"/>
    <mergeCell ref="F376:S376"/>
    <mergeCell ref="T376:V376"/>
    <mergeCell ref="W376:X376"/>
    <mergeCell ref="Y376:AA376"/>
    <mergeCell ref="B377:E377"/>
    <mergeCell ref="F377:S377"/>
    <mergeCell ref="T377:V377"/>
    <mergeCell ref="W377:X377"/>
    <mergeCell ref="Y377:AA377"/>
    <mergeCell ref="B370:E370"/>
    <mergeCell ref="F370:S370"/>
    <mergeCell ref="T370:V370"/>
    <mergeCell ref="W370:X370"/>
    <mergeCell ref="Y370:AA370"/>
    <mergeCell ref="B371:E371"/>
    <mergeCell ref="F371:S371"/>
    <mergeCell ref="T371:V371"/>
    <mergeCell ref="W371:X371"/>
    <mergeCell ref="Y371:AA371"/>
    <mergeCell ref="B372:E372"/>
    <mergeCell ref="F372:S372"/>
    <mergeCell ref="T372:V372"/>
    <mergeCell ref="W372:X372"/>
    <mergeCell ref="Y372:AA372"/>
    <mergeCell ref="B373:E373"/>
    <mergeCell ref="F373:S373"/>
    <mergeCell ref="T373:V373"/>
    <mergeCell ref="W373:X373"/>
    <mergeCell ref="Y373:AA373"/>
    <mergeCell ref="B366:E366"/>
    <mergeCell ref="F366:S366"/>
    <mergeCell ref="T366:V366"/>
    <mergeCell ref="W366:X366"/>
    <mergeCell ref="Y366:AA366"/>
    <mergeCell ref="B367:E367"/>
    <mergeCell ref="F367:S367"/>
    <mergeCell ref="T367:V367"/>
    <mergeCell ref="W367:X367"/>
    <mergeCell ref="Y367:AA367"/>
    <mergeCell ref="B368:E368"/>
    <mergeCell ref="F368:S368"/>
    <mergeCell ref="T368:V368"/>
    <mergeCell ref="W368:X368"/>
    <mergeCell ref="Y368:AA368"/>
    <mergeCell ref="B369:E369"/>
    <mergeCell ref="F369:S369"/>
    <mergeCell ref="T369:V369"/>
    <mergeCell ref="W369:X369"/>
    <mergeCell ref="Y369:AA369"/>
    <mergeCell ref="B358:E358"/>
    <mergeCell ref="F358:S358"/>
    <mergeCell ref="T358:V358"/>
    <mergeCell ref="W358:X358"/>
    <mergeCell ref="Y358:AA358"/>
    <mergeCell ref="C361:D361"/>
    <mergeCell ref="E361:F361"/>
    <mergeCell ref="H361:I361"/>
    <mergeCell ref="J361:K361"/>
    <mergeCell ref="L361:N361"/>
    <mergeCell ref="O361:P361"/>
    <mergeCell ref="B362:E364"/>
    <mergeCell ref="B365:E365"/>
    <mergeCell ref="F365:S365"/>
    <mergeCell ref="T365:V365"/>
    <mergeCell ref="W365:X365"/>
    <mergeCell ref="Y365:AA365"/>
    <mergeCell ref="X361:Z361"/>
    <mergeCell ref="Q361:W361"/>
    <mergeCell ref="F362:G362"/>
    <mergeCell ref="H362:AA364"/>
    <mergeCell ref="B354:E354"/>
    <mergeCell ref="F354:S354"/>
    <mergeCell ref="T354:V354"/>
    <mergeCell ref="W354:X354"/>
    <mergeCell ref="Y354:AA354"/>
    <mergeCell ref="B355:E355"/>
    <mergeCell ref="F355:S355"/>
    <mergeCell ref="T355:V355"/>
    <mergeCell ref="W355:X355"/>
    <mergeCell ref="Y355:AA355"/>
    <mergeCell ref="B356:E356"/>
    <mergeCell ref="F356:S356"/>
    <mergeCell ref="T356:V356"/>
    <mergeCell ref="W356:X356"/>
    <mergeCell ref="Y356:AA356"/>
    <mergeCell ref="B357:E357"/>
    <mergeCell ref="F357:S357"/>
    <mergeCell ref="T357:V357"/>
    <mergeCell ref="W357:X357"/>
    <mergeCell ref="Y357:AA357"/>
    <mergeCell ref="B350:E350"/>
    <mergeCell ref="F350:S350"/>
    <mergeCell ref="T350:V350"/>
    <mergeCell ref="W350:X350"/>
    <mergeCell ref="Y350:AA350"/>
    <mergeCell ref="B351:E351"/>
    <mergeCell ref="F351:S351"/>
    <mergeCell ref="T351:V351"/>
    <mergeCell ref="W351:X351"/>
    <mergeCell ref="Y351:AA351"/>
    <mergeCell ref="B352:E352"/>
    <mergeCell ref="F352:S352"/>
    <mergeCell ref="T352:V352"/>
    <mergeCell ref="W352:X352"/>
    <mergeCell ref="Y352:AA352"/>
    <mergeCell ref="B353:E353"/>
    <mergeCell ref="F353:S353"/>
    <mergeCell ref="T353:V353"/>
    <mergeCell ref="W353:X353"/>
    <mergeCell ref="Y353:AA353"/>
    <mergeCell ref="B346:E346"/>
    <mergeCell ref="F346:S346"/>
    <mergeCell ref="T346:V346"/>
    <mergeCell ref="W346:X346"/>
    <mergeCell ref="Y346:AA346"/>
    <mergeCell ref="B347:E347"/>
    <mergeCell ref="F347:S347"/>
    <mergeCell ref="T347:V347"/>
    <mergeCell ref="W347:X347"/>
    <mergeCell ref="Y347:AA347"/>
    <mergeCell ref="B348:E348"/>
    <mergeCell ref="F348:S348"/>
    <mergeCell ref="T348:V348"/>
    <mergeCell ref="W348:X348"/>
    <mergeCell ref="Y348:AA348"/>
    <mergeCell ref="B349:E349"/>
    <mergeCell ref="F349:S349"/>
    <mergeCell ref="T349:V349"/>
    <mergeCell ref="W349:X349"/>
    <mergeCell ref="Y349:AA349"/>
    <mergeCell ref="B342:E342"/>
    <mergeCell ref="F342:S342"/>
    <mergeCell ref="T342:V342"/>
    <mergeCell ref="W342:X342"/>
    <mergeCell ref="Y342:AA342"/>
    <mergeCell ref="B343:E343"/>
    <mergeCell ref="F343:S343"/>
    <mergeCell ref="T343:V343"/>
    <mergeCell ref="W343:X343"/>
    <mergeCell ref="Y343:AA343"/>
    <mergeCell ref="B344:E344"/>
    <mergeCell ref="F344:S344"/>
    <mergeCell ref="T344:V344"/>
    <mergeCell ref="W344:X344"/>
    <mergeCell ref="Y344:AA344"/>
    <mergeCell ref="B345:E345"/>
    <mergeCell ref="F345:S345"/>
    <mergeCell ref="T345:V345"/>
    <mergeCell ref="W345:X345"/>
    <mergeCell ref="Y345:AA345"/>
    <mergeCell ref="B338:E338"/>
    <mergeCell ref="F338:S338"/>
    <mergeCell ref="T338:V338"/>
    <mergeCell ref="W338:X338"/>
    <mergeCell ref="Y338:AA338"/>
    <mergeCell ref="B339:E339"/>
    <mergeCell ref="F339:S339"/>
    <mergeCell ref="T339:V339"/>
    <mergeCell ref="W339:X339"/>
    <mergeCell ref="Y339:AA339"/>
    <mergeCell ref="B340:E340"/>
    <mergeCell ref="F340:S340"/>
    <mergeCell ref="T340:V340"/>
    <mergeCell ref="W340:X340"/>
    <mergeCell ref="Y340:AA340"/>
    <mergeCell ref="B341:E341"/>
    <mergeCell ref="F341:S341"/>
    <mergeCell ref="T341:V341"/>
    <mergeCell ref="W341:X341"/>
    <mergeCell ref="Y341:AA341"/>
    <mergeCell ref="B337:E337"/>
    <mergeCell ref="F337:S337"/>
    <mergeCell ref="T337:V337"/>
    <mergeCell ref="W337:X337"/>
    <mergeCell ref="Y337:AA337"/>
    <mergeCell ref="O331:P331"/>
    <mergeCell ref="B332:E334"/>
    <mergeCell ref="B335:E335"/>
    <mergeCell ref="F335:S335"/>
    <mergeCell ref="Q331:W331"/>
    <mergeCell ref="B336:E336"/>
    <mergeCell ref="F336:S336"/>
    <mergeCell ref="T336:V336"/>
    <mergeCell ref="W336:X336"/>
    <mergeCell ref="Y336:AA336"/>
    <mergeCell ref="T335:V335"/>
    <mergeCell ref="W335:X335"/>
    <mergeCell ref="Y335:AA335"/>
    <mergeCell ref="X331:Z331"/>
    <mergeCell ref="F332:G332"/>
    <mergeCell ref="H332:AA334"/>
    <mergeCell ref="F333:G334"/>
    <mergeCell ref="B327:E327"/>
    <mergeCell ref="F327:S327"/>
    <mergeCell ref="T327:V327"/>
    <mergeCell ref="W327:X327"/>
    <mergeCell ref="Y327:AA327"/>
    <mergeCell ref="B328:E328"/>
    <mergeCell ref="F328:S328"/>
    <mergeCell ref="T328:V328"/>
    <mergeCell ref="W328:X328"/>
    <mergeCell ref="Y328:AA328"/>
    <mergeCell ref="B329:E329"/>
    <mergeCell ref="F329:S329"/>
    <mergeCell ref="T329:V329"/>
    <mergeCell ref="W329:X329"/>
    <mergeCell ref="Y329:AA329"/>
    <mergeCell ref="C331:D331"/>
    <mergeCell ref="E331:F331"/>
    <mergeCell ref="H331:I331"/>
    <mergeCell ref="J331:K331"/>
    <mergeCell ref="L331:N331"/>
    <mergeCell ref="B323:E323"/>
    <mergeCell ref="F323:S323"/>
    <mergeCell ref="T323:V323"/>
    <mergeCell ref="W323:X323"/>
    <mergeCell ref="Y323:AA323"/>
    <mergeCell ref="B324:E324"/>
    <mergeCell ref="F324:S324"/>
    <mergeCell ref="T324:V324"/>
    <mergeCell ref="W324:X324"/>
    <mergeCell ref="Y324:AA324"/>
    <mergeCell ref="B325:E325"/>
    <mergeCell ref="F325:S325"/>
    <mergeCell ref="T325:V325"/>
    <mergeCell ref="W325:X325"/>
    <mergeCell ref="Y325:AA325"/>
    <mergeCell ref="B326:E326"/>
    <mergeCell ref="F326:S326"/>
    <mergeCell ref="T326:V326"/>
    <mergeCell ref="W326:X326"/>
    <mergeCell ref="Y326:AA326"/>
    <mergeCell ref="B319:E319"/>
    <mergeCell ref="F319:S319"/>
    <mergeCell ref="T319:V319"/>
    <mergeCell ref="W319:X319"/>
    <mergeCell ref="Y319:AA319"/>
    <mergeCell ref="B320:E320"/>
    <mergeCell ref="F320:S320"/>
    <mergeCell ref="T320:V320"/>
    <mergeCell ref="W320:X320"/>
    <mergeCell ref="Y320:AA320"/>
    <mergeCell ref="B321:E321"/>
    <mergeCell ref="F321:S321"/>
    <mergeCell ref="T321:V321"/>
    <mergeCell ref="W321:X321"/>
    <mergeCell ref="Y321:AA321"/>
    <mergeCell ref="B322:E322"/>
    <mergeCell ref="F322:S322"/>
    <mergeCell ref="T322:V322"/>
    <mergeCell ref="W322:X322"/>
    <mergeCell ref="Y322:AA322"/>
    <mergeCell ref="B315:E315"/>
    <mergeCell ref="F315:S315"/>
    <mergeCell ref="T315:V315"/>
    <mergeCell ref="W315:X315"/>
    <mergeCell ref="Y315:AA315"/>
    <mergeCell ref="B316:E316"/>
    <mergeCell ref="F316:S316"/>
    <mergeCell ref="T316:V316"/>
    <mergeCell ref="W316:X316"/>
    <mergeCell ref="Y316:AA316"/>
    <mergeCell ref="B317:E317"/>
    <mergeCell ref="F317:S317"/>
    <mergeCell ref="T317:V317"/>
    <mergeCell ref="W317:X317"/>
    <mergeCell ref="Y317:AA317"/>
    <mergeCell ref="B318:E318"/>
    <mergeCell ref="F318:S318"/>
    <mergeCell ref="T318:V318"/>
    <mergeCell ref="W318:X318"/>
    <mergeCell ref="Y318:AA318"/>
    <mergeCell ref="B311:E311"/>
    <mergeCell ref="F311:S311"/>
    <mergeCell ref="T311:V311"/>
    <mergeCell ref="W311:X311"/>
    <mergeCell ref="Y311:AA311"/>
    <mergeCell ref="B312:E312"/>
    <mergeCell ref="F312:S312"/>
    <mergeCell ref="T312:V312"/>
    <mergeCell ref="W312:X312"/>
    <mergeCell ref="Y312:AA312"/>
    <mergeCell ref="B313:E313"/>
    <mergeCell ref="F313:S313"/>
    <mergeCell ref="T313:V313"/>
    <mergeCell ref="W313:X313"/>
    <mergeCell ref="Y313:AA313"/>
    <mergeCell ref="B314:E314"/>
    <mergeCell ref="F314:S314"/>
    <mergeCell ref="T314:V314"/>
    <mergeCell ref="W314:X314"/>
    <mergeCell ref="Y314:AA314"/>
    <mergeCell ref="B307:E307"/>
    <mergeCell ref="F307:S307"/>
    <mergeCell ref="T307:V307"/>
    <mergeCell ref="W307:X307"/>
    <mergeCell ref="Y307:AA307"/>
    <mergeCell ref="B308:E308"/>
    <mergeCell ref="F308:S308"/>
    <mergeCell ref="T308:V308"/>
    <mergeCell ref="W308:X308"/>
    <mergeCell ref="Y308:AA308"/>
    <mergeCell ref="B309:E309"/>
    <mergeCell ref="F309:S309"/>
    <mergeCell ref="T309:V309"/>
    <mergeCell ref="W309:X309"/>
    <mergeCell ref="Y309:AA309"/>
    <mergeCell ref="B310:E310"/>
    <mergeCell ref="F310:S310"/>
    <mergeCell ref="T310:V310"/>
    <mergeCell ref="W310:X310"/>
    <mergeCell ref="Y310:AA310"/>
    <mergeCell ref="B299:E299"/>
    <mergeCell ref="F299:S299"/>
    <mergeCell ref="T299:V299"/>
    <mergeCell ref="W299:X299"/>
    <mergeCell ref="Y299:AA299"/>
    <mergeCell ref="C302:D302"/>
    <mergeCell ref="E302:F302"/>
    <mergeCell ref="H302:I302"/>
    <mergeCell ref="J302:K302"/>
    <mergeCell ref="L302:N302"/>
    <mergeCell ref="O302:P302"/>
    <mergeCell ref="B303:E305"/>
    <mergeCell ref="B306:E306"/>
    <mergeCell ref="F306:S306"/>
    <mergeCell ref="T306:V306"/>
    <mergeCell ref="W306:X306"/>
    <mergeCell ref="Y306:AA306"/>
    <mergeCell ref="X302:Z302"/>
    <mergeCell ref="Q302:W302"/>
    <mergeCell ref="B295:E295"/>
    <mergeCell ref="F295:S295"/>
    <mergeCell ref="T295:V295"/>
    <mergeCell ref="W295:X295"/>
    <mergeCell ref="Y295:AA295"/>
    <mergeCell ref="B296:E296"/>
    <mergeCell ref="F296:S296"/>
    <mergeCell ref="T296:V296"/>
    <mergeCell ref="W296:X296"/>
    <mergeCell ref="Y296:AA296"/>
    <mergeCell ref="B297:E297"/>
    <mergeCell ref="F297:S297"/>
    <mergeCell ref="T297:V297"/>
    <mergeCell ref="W297:X297"/>
    <mergeCell ref="Y297:AA297"/>
    <mergeCell ref="B298:E298"/>
    <mergeCell ref="F298:S298"/>
    <mergeCell ref="T298:V298"/>
    <mergeCell ref="W298:X298"/>
    <mergeCell ref="Y298:AA298"/>
    <mergeCell ref="B291:E291"/>
    <mergeCell ref="F291:S291"/>
    <mergeCell ref="T291:V291"/>
    <mergeCell ref="W291:X291"/>
    <mergeCell ref="Y291:AA291"/>
    <mergeCell ref="B292:E292"/>
    <mergeCell ref="F292:S292"/>
    <mergeCell ref="T292:V292"/>
    <mergeCell ref="W292:X292"/>
    <mergeCell ref="Y292:AA292"/>
    <mergeCell ref="B293:E293"/>
    <mergeCell ref="F293:S293"/>
    <mergeCell ref="T293:V293"/>
    <mergeCell ref="W293:X293"/>
    <mergeCell ref="Y293:AA293"/>
    <mergeCell ref="B294:E294"/>
    <mergeCell ref="F294:S294"/>
    <mergeCell ref="T294:V294"/>
    <mergeCell ref="W294:X294"/>
    <mergeCell ref="Y294:AA294"/>
    <mergeCell ref="B287:E287"/>
    <mergeCell ref="F287:S287"/>
    <mergeCell ref="T287:V287"/>
    <mergeCell ref="W287:X287"/>
    <mergeCell ref="Y287:AA287"/>
    <mergeCell ref="B288:E288"/>
    <mergeCell ref="F288:S288"/>
    <mergeCell ref="T288:V288"/>
    <mergeCell ref="W288:X288"/>
    <mergeCell ref="Y288:AA288"/>
    <mergeCell ref="B289:E289"/>
    <mergeCell ref="F289:S289"/>
    <mergeCell ref="T289:V289"/>
    <mergeCell ref="W289:X289"/>
    <mergeCell ref="Y289:AA289"/>
    <mergeCell ref="B290:E290"/>
    <mergeCell ref="F290:S290"/>
    <mergeCell ref="T290:V290"/>
    <mergeCell ref="W290:X290"/>
    <mergeCell ref="Y290:AA290"/>
    <mergeCell ref="B283:E283"/>
    <mergeCell ref="F283:S283"/>
    <mergeCell ref="T283:V283"/>
    <mergeCell ref="W283:X283"/>
    <mergeCell ref="Y283:AA283"/>
    <mergeCell ref="B284:E284"/>
    <mergeCell ref="F284:S284"/>
    <mergeCell ref="T284:V284"/>
    <mergeCell ref="W284:X284"/>
    <mergeCell ref="Y284:AA284"/>
    <mergeCell ref="B285:E285"/>
    <mergeCell ref="F285:S285"/>
    <mergeCell ref="T285:V285"/>
    <mergeCell ref="W285:X285"/>
    <mergeCell ref="Y285:AA285"/>
    <mergeCell ref="B286:E286"/>
    <mergeCell ref="F286:S286"/>
    <mergeCell ref="T286:V286"/>
    <mergeCell ref="W286:X286"/>
    <mergeCell ref="Y286:AA286"/>
    <mergeCell ref="B279:E279"/>
    <mergeCell ref="F279:S279"/>
    <mergeCell ref="T279:V279"/>
    <mergeCell ref="W279:X279"/>
    <mergeCell ref="Y279:AA279"/>
    <mergeCell ref="B280:E280"/>
    <mergeCell ref="F280:S280"/>
    <mergeCell ref="T280:V280"/>
    <mergeCell ref="W280:X280"/>
    <mergeCell ref="Y280:AA280"/>
    <mergeCell ref="B281:E281"/>
    <mergeCell ref="F281:S281"/>
    <mergeCell ref="T281:V281"/>
    <mergeCell ref="W281:X281"/>
    <mergeCell ref="Y281:AA281"/>
    <mergeCell ref="B282:E282"/>
    <mergeCell ref="F282:S282"/>
    <mergeCell ref="T282:V282"/>
    <mergeCell ref="W282:X282"/>
    <mergeCell ref="Y282:AA282"/>
    <mergeCell ref="B278:E278"/>
    <mergeCell ref="F278:S278"/>
    <mergeCell ref="T278:V278"/>
    <mergeCell ref="W278:X278"/>
    <mergeCell ref="Y278:AA278"/>
    <mergeCell ref="O272:P272"/>
    <mergeCell ref="B273:E275"/>
    <mergeCell ref="B276:E276"/>
    <mergeCell ref="F276:S276"/>
    <mergeCell ref="Q272:W272"/>
    <mergeCell ref="B277:E277"/>
    <mergeCell ref="F277:S277"/>
    <mergeCell ref="T277:V277"/>
    <mergeCell ref="W277:X277"/>
    <mergeCell ref="Y277:AA277"/>
    <mergeCell ref="T276:V276"/>
    <mergeCell ref="W276:X276"/>
    <mergeCell ref="Y276:AA276"/>
    <mergeCell ref="X272:Z272"/>
    <mergeCell ref="B268:E268"/>
    <mergeCell ref="F268:S268"/>
    <mergeCell ref="T268:V268"/>
    <mergeCell ref="W268:X268"/>
    <mergeCell ref="Y268:AA268"/>
    <mergeCell ref="B269:E269"/>
    <mergeCell ref="F269:S269"/>
    <mergeCell ref="T269:V269"/>
    <mergeCell ref="W269:X269"/>
    <mergeCell ref="Y269:AA269"/>
    <mergeCell ref="B270:E270"/>
    <mergeCell ref="F270:S270"/>
    <mergeCell ref="T270:V270"/>
    <mergeCell ref="W270:X270"/>
    <mergeCell ref="Y270:AA270"/>
    <mergeCell ref="C272:D272"/>
    <mergeCell ref="E272:F272"/>
    <mergeCell ref="H272:I272"/>
    <mergeCell ref="J272:K272"/>
    <mergeCell ref="L272:N272"/>
    <mergeCell ref="B264:E264"/>
    <mergeCell ref="F264:S264"/>
    <mergeCell ref="T264:V264"/>
    <mergeCell ref="W264:X264"/>
    <mergeCell ref="Y264:AA264"/>
    <mergeCell ref="B265:E265"/>
    <mergeCell ref="F265:S265"/>
    <mergeCell ref="T265:V265"/>
    <mergeCell ref="W265:X265"/>
    <mergeCell ref="Y265:AA265"/>
    <mergeCell ref="B266:E266"/>
    <mergeCell ref="F266:S266"/>
    <mergeCell ref="T266:V266"/>
    <mergeCell ref="W266:X266"/>
    <mergeCell ref="Y266:AA266"/>
    <mergeCell ref="B267:E267"/>
    <mergeCell ref="F267:S267"/>
    <mergeCell ref="T267:V267"/>
    <mergeCell ref="W267:X267"/>
    <mergeCell ref="Y267:AA267"/>
    <mergeCell ref="B260:E260"/>
    <mergeCell ref="F260:S260"/>
    <mergeCell ref="T260:V260"/>
    <mergeCell ref="W260:X260"/>
    <mergeCell ref="Y260:AA260"/>
    <mergeCell ref="B261:E261"/>
    <mergeCell ref="F261:S261"/>
    <mergeCell ref="T261:V261"/>
    <mergeCell ref="W261:X261"/>
    <mergeCell ref="Y261:AA261"/>
    <mergeCell ref="B262:E262"/>
    <mergeCell ref="F262:S262"/>
    <mergeCell ref="T262:V262"/>
    <mergeCell ref="W262:X262"/>
    <mergeCell ref="Y262:AA262"/>
    <mergeCell ref="B263:E263"/>
    <mergeCell ref="F263:S263"/>
    <mergeCell ref="T263:V263"/>
    <mergeCell ref="W263:X263"/>
    <mergeCell ref="Y263:AA263"/>
    <mergeCell ref="B256:E256"/>
    <mergeCell ref="F256:S256"/>
    <mergeCell ref="T256:V256"/>
    <mergeCell ref="W256:X256"/>
    <mergeCell ref="Y256:AA256"/>
    <mergeCell ref="B257:E257"/>
    <mergeCell ref="F257:S257"/>
    <mergeCell ref="T257:V257"/>
    <mergeCell ref="W257:X257"/>
    <mergeCell ref="Y257:AA257"/>
    <mergeCell ref="B258:E258"/>
    <mergeCell ref="F258:S258"/>
    <mergeCell ref="T258:V258"/>
    <mergeCell ref="W258:X258"/>
    <mergeCell ref="Y258:AA258"/>
    <mergeCell ref="B259:E259"/>
    <mergeCell ref="F259:S259"/>
    <mergeCell ref="T259:V259"/>
    <mergeCell ref="W259:X259"/>
    <mergeCell ref="Y259:AA259"/>
    <mergeCell ref="B252:E252"/>
    <mergeCell ref="F252:S252"/>
    <mergeCell ref="T252:V252"/>
    <mergeCell ref="W252:X252"/>
    <mergeCell ref="Y252:AA252"/>
    <mergeCell ref="B253:E253"/>
    <mergeCell ref="F253:S253"/>
    <mergeCell ref="T253:V253"/>
    <mergeCell ref="W253:X253"/>
    <mergeCell ref="Y253:AA253"/>
    <mergeCell ref="B254:E254"/>
    <mergeCell ref="F254:S254"/>
    <mergeCell ref="T254:V254"/>
    <mergeCell ref="W254:X254"/>
    <mergeCell ref="Y254:AA254"/>
    <mergeCell ref="B255:E255"/>
    <mergeCell ref="F255:S255"/>
    <mergeCell ref="T255:V255"/>
    <mergeCell ref="W255:X255"/>
    <mergeCell ref="Y255:AA255"/>
    <mergeCell ref="B248:E248"/>
    <mergeCell ref="F248:S248"/>
    <mergeCell ref="T248:V248"/>
    <mergeCell ref="W248:X248"/>
    <mergeCell ref="Y248:AA248"/>
    <mergeCell ref="B249:E249"/>
    <mergeCell ref="F249:S249"/>
    <mergeCell ref="T249:V249"/>
    <mergeCell ref="W249:X249"/>
    <mergeCell ref="Y249:AA249"/>
    <mergeCell ref="B250:E250"/>
    <mergeCell ref="F250:S250"/>
    <mergeCell ref="T250:V250"/>
    <mergeCell ref="W250:X250"/>
    <mergeCell ref="Y250:AA250"/>
    <mergeCell ref="B251:E251"/>
    <mergeCell ref="F251:S251"/>
    <mergeCell ref="T251:V251"/>
    <mergeCell ref="W251:X251"/>
    <mergeCell ref="Y251:AA251"/>
    <mergeCell ref="B240:E240"/>
    <mergeCell ref="F240:S240"/>
    <mergeCell ref="T240:V240"/>
    <mergeCell ref="W240:X240"/>
    <mergeCell ref="Y240:AA240"/>
    <mergeCell ref="C243:D243"/>
    <mergeCell ref="E243:F243"/>
    <mergeCell ref="H243:I243"/>
    <mergeCell ref="J243:K243"/>
    <mergeCell ref="L243:N243"/>
    <mergeCell ref="O243:P243"/>
    <mergeCell ref="B244:E246"/>
    <mergeCell ref="B247:E247"/>
    <mergeCell ref="F247:S247"/>
    <mergeCell ref="T247:V247"/>
    <mergeCell ref="W247:X247"/>
    <mergeCell ref="Y247:AA247"/>
    <mergeCell ref="X243:Z243"/>
    <mergeCell ref="Q243:W243"/>
    <mergeCell ref="B236:E236"/>
    <mergeCell ref="F236:S236"/>
    <mergeCell ref="T236:V236"/>
    <mergeCell ref="W236:X236"/>
    <mergeCell ref="Y236:AA236"/>
    <mergeCell ref="B237:E237"/>
    <mergeCell ref="F237:S237"/>
    <mergeCell ref="T237:V237"/>
    <mergeCell ref="W237:X237"/>
    <mergeCell ref="Y237:AA237"/>
    <mergeCell ref="B238:E238"/>
    <mergeCell ref="F238:S238"/>
    <mergeCell ref="T238:V238"/>
    <mergeCell ref="W238:X238"/>
    <mergeCell ref="Y238:AA238"/>
    <mergeCell ref="B239:E239"/>
    <mergeCell ref="F239:S239"/>
    <mergeCell ref="T239:V239"/>
    <mergeCell ref="W239:X239"/>
    <mergeCell ref="Y239:AA239"/>
    <mergeCell ref="B232:E232"/>
    <mergeCell ref="F232:S232"/>
    <mergeCell ref="T232:V232"/>
    <mergeCell ref="W232:X232"/>
    <mergeCell ref="Y232:AA232"/>
    <mergeCell ref="B233:E233"/>
    <mergeCell ref="F233:S233"/>
    <mergeCell ref="T233:V233"/>
    <mergeCell ref="W233:X233"/>
    <mergeCell ref="Y233:AA233"/>
    <mergeCell ref="B234:E234"/>
    <mergeCell ref="F234:S234"/>
    <mergeCell ref="T234:V234"/>
    <mergeCell ref="W234:X234"/>
    <mergeCell ref="Y234:AA234"/>
    <mergeCell ref="B235:E235"/>
    <mergeCell ref="F235:S235"/>
    <mergeCell ref="T235:V235"/>
    <mergeCell ref="W235:X235"/>
    <mergeCell ref="Y235:AA235"/>
    <mergeCell ref="B228:E228"/>
    <mergeCell ref="F228:S228"/>
    <mergeCell ref="T228:V228"/>
    <mergeCell ref="W228:X228"/>
    <mergeCell ref="Y228:AA228"/>
    <mergeCell ref="B229:E229"/>
    <mergeCell ref="F229:S229"/>
    <mergeCell ref="T229:V229"/>
    <mergeCell ref="W229:X229"/>
    <mergeCell ref="Y229:AA229"/>
    <mergeCell ref="B230:E230"/>
    <mergeCell ref="F230:S230"/>
    <mergeCell ref="T230:V230"/>
    <mergeCell ref="W230:X230"/>
    <mergeCell ref="Y230:AA230"/>
    <mergeCell ref="B231:E231"/>
    <mergeCell ref="F231:S231"/>
    <mergeCell ref="T231:V231"/>
    <mergeCell ref="W231:X231"/>
    <mergeCell ref="Y231:AA231"/>
    <mergeCell ref="B224:E224"/>
    <mergeCell ref="F224:S224"/>
    <mergeCell ref="T224:V224"/>
    <mergeCell ref="W224:X224"/>
    <mergeCell ref="Y224:AA224"/>
    <mergeCell ref="B225:E225"/>
    <mergeCell ref="F225:S225"/>
    <mergeCell ref="T225:V225"/>
    <mergeCell ref="W225:X225"/>
    <mergeCell ref="Y225:AA225"/>
    <mergeCell ref="B226:E226"/>
    <mergeCell ref="F226:S226"/>
    <mergeCell ref="T226:V226"/>
    <mergeCell ref="W226:X226"/>
    <mergeCell ref="Y226:AA226"/>
    <mergeCell ref="B227:E227"/>
    <mergeCell ref="F227:S227"/>
    <mergeCell ref="T227:V227"/>
    <mergeCell ref="W227:X227"/>
    <mergeCell ref="Y227:AA227"/>
    <mergeCell ref="B220:E220"/>
    <mergeCell ref="F220:S220"/>
    <mergeCell ref="T220:V220"/>
    <mergeCell ref="W220:X220"/>
    <mergeCell ref="Y220:AA220"/>
    <mergeCell ref="B221:E221"/>
    <mergeCell ref="F221:S221"/>
    <mergeCell ref="T221:V221"/>
    <mergeCell ref="W221:X221"/>
    <mergeCell ref="Y221:AA221"/>
    <mergeCell ref="B222:E222"/>
    <mergeCell ref="F222:S222"/>
    <mergeCell ref="T222:V222"/>
    <mergeCell ref="W222:X222"/>
    <mergeCell ref="Y222:AA222"/>
    <mergeCell ref="B223:E223"/>
    <mergeCell ref="F223:S223"/>
    <mergeCell ref="T223:V223"/>
    <mergeCell ref="W223:X223"/>
    <mergeCell ref="Y223:AA223"/>
    <mergeCell ref="B219:E219"/>
    <mergeCell ref="F219:S219"/>
    <mergeCell ref="T219:V219"/>
    <mergeCell ref="W219:X219"/>
    <mergeCell ref="Y219:AA219"/>
    <mergeCell ref="O213:P213"/>
    <mergeCell ref="B214:E216"/>
    <mergeCell ref="B217:E217"/>
    <mergeCell ref="F217:S217"/>
    <mergeCell ref="Q213:W213"/>
    <mergeCell ref="B218:E218"/>
    <mergeCell ref="F218:S218"/>
    <mergeCell ref="T218:V218"/>
    <mergeCell ref="W218:X218"/>
    <mergeCell ref="Y218:AA218"/>
    <mergeCell ref="T217:V217"/>
    <mergeCell ref="W217:X217"/>
    <mergeCell ref="Y217:AA217"/>
    <mergeCell ref="X213:Z213"/>
    <mergeCell ref="B209:E209"/>
    <mergeCell ref="F209:S209"/>
    <mergeCell ref="T209:V209"/>
    <mergeCell ref="W209:X209"/>
    <mergeCell ref="Y209:AA209"/>
    <mergeCell ref="B210:E210"/>
    <mergeCell ref="F210:S210"/>
    <mergeCell ref="T210:V210"/>
    <mergeCell ref="W210:X210"/>
    <mergeCell ref="Y210:AA210"/>
    <mergeCell ref="B211:E211"/>
    <mergeCell ref="F211:S211"/>
    <mergeCell ref="T211:V211"/>
    <mergeCell ref="W211:X211"/>
    <mergeCell ref="Y211:AA211"/>
    <mergeCell ref="C213:D213"/>
    <mergeCell ref="E213:F213"/>
    <mergeCell ref="H213:I213"/>
    <mergeCell ref="J213:K213"/>
    <mergeCell ref="L213:N213"/>
    <mergeCell ref="B205:E205"/>
    <mergeCell ref="F205:S205"/>
    <mergeCell ref="T205:V205"/>
    <mergeCell ref="W205:X205"/>
    <mergeCell ref="Y205:AA205"/>
    <mergeCell ref="B206:E206"/>
    <mergeCell ref="F206:S206"/>
    <mergeCell ref="T206:V206"/>
    <mergeCell ref="W206:X206"/>
    <mergeCell ref="Y206:AA206"/>
    <mergeCell ref="B207:E207"/>
    <mergeCell ref="F207:S207"/>
    <mergeCell ref="T207:V207"/>
    <mergeCell ref="W207:X207"/>
    <mergeCell ref="Y207:AA207"/>
    <mergeCell ref="B208:E208"/>
    <mergeCell ref="F208:S208"/>
    <mergeCell ref="T208:V208"/>
    <mergeCell ref="W208:X208"/>
    <mergeCell ref="Y208:AA208"/>
    <mergeCell ref="B201:E201"/>
    <mergeCell ref="F201:S201"/>
    <mergeCell ref="T201:V201"/>
    <mergeCell ref="W201:X201"/>
    <mergeCell ref="Y201:AA201"/>
    <mergeCell ref="B202:E202"/>
    <mergeCell ref="F202:S202"/>
    <mergeCell ref="T202:V202"/>
    <mergeCell ref="W202:X202"/>
    <mergeCell ref="Y202:AA202"/>
    <mergeCell ref="B203:E203"/>
    <mergeCell ref="F203:S203"/>
    <mergeCell ref="T203:V203"/>
    <mergeCell ref="W203:X203"/>
    <mergeCell ref="Y203:AA203"/>
    <mergeCell ref="B204:E204"/>
    <mergeCell ref="F204:S204"/>
    <mergeCell ref="T204:V204"/>
    <mergeCell ref="W204:X204"/>
    <mergeCell ref="Y204:AA204"/>
    <mergeCell ref="B197:E197"/>
    <mergeCell ref="F197:S197"/>
    <mergeCell ref="T197:V197"/>
    <mergeCell ref="W197:X197"/>
    <mergeCell ref="Y197:AA197"/>
    <mergeCell ref="B198:E198"/>
    <mergeCell ref="F198:S198"/>
    <mergeCell ref="T198:V198"/>
    <mergeCell ref="W198:X198"/>
    <mergeCell ref="Y198:AA198"/>
    <mergeCell ref="B199:E199"/>
    <mergeCell ref="F199:S199"/>
    <mergeCell ref="T199:V199"/>
    <mergeCell ref="W199:X199"/>
    <mergeCell ref="Y199:AA199"/>
    <mergeCell ref="B200:E200"/>
    <mergeCell ref="F200:S200"/>
    <mergeCell ref="T200:V200"/>
    <mergeCell ref="W200:X200"/>
    <mergeCell ref="Y200:AA200"/>
    <mergeCell ref="B193:E193"/>
    <mergeCell ref="F193:S193"/>
    <mergeCell ref="T193:V193"/>
    <mergeCell ref="W193:X193"/>
    <mergeCell ref="Y193:AA193"/>
    <mergeCell ref="B194:E194"/>
    <mergeCell ref="F194:S194"/>
    <mergeCell ref="T194:V194"/>
    <mergeCell ref="W194:X194"/>
    <mergeCell ref="Y194:AA194"/>
    <mergeCell ref="B195:E195"/>
    <mergeCell ref="F195:S195"/>
    <mergeCell ref="T195:V195"/>
    <mergeCell ref="W195:X195"/>
    <mergeCell ref="Y195:AA195"/>
    <mergeCell ref="B196:E196"/>
    <mergeCell ref="F196:S196"/>
    <mergeCell ref="T196:V196"/>
    <mergeCell ref="W196:X196"/>
    <mergeCell ref="Y196:AA196"/>
    <mergeCell ref="B189:E189"/>
    <mergeCell ref="F189:S189"/>
    <mergeCell ref="T189:V189"/>
    <mergeCell ref="W189:X189"/>
    <mergeCell ref="Y189:AA189"/>
    <mergeCell ref="B190:E190"/>
    <mergeCell ref="F190:S190"/>
    <mergeCell ref="T190:V190"/>
    <mergeCell ref="W190:X190"/>
    <mergeCell ref="Y190:AA190"/>
    <mergeCell ref="B191:E191"/>
    <mergeCell ref="F191:S191"/>
    <mergeCell ref="T191:V191"/>
    <mergeCell ref="W191:X191"/>
    <mergeCell ref="Y191:AA191"/>
    <mergeCell ref="B192:E192"/>
    <mergeCell ref="F192:S192"/>
    <mergeCell ref="T192:V192"/>
    <mergeCell ref="W192:X192"/>
    <mergeCell ref="Y192:AA192"/>
    <mergeCell ref="B181:E181"/>
    <mergeCell ref="F181:S181"/>
    <mergeCell ref="T181:V181"/>
    <mergeCell ref="W181:X181"/>
    <mergeCell ref="Y181:AA181"/>
    <mergeCell ref="C184:D184"/>
    <mergeCell ref="E184:F184"/>
    <mergeCell ref="H184:I184"/>
    <mergeCell ref="J184:K184"/>
    <mergeCell ref="L184:N184"/>
    <mergeCell ref="O184:P184"/>
    <mergeCell ref="B185:E187"/>
    <mergeCell ref="B188:E188"/>
    <mergeCell ref="F188:S188"/>
    <mergeCell ref="T188:V188"/>
    <mergeCell ref="W188:X188"/>
    <mergeCell ref="Y188:AA188"/>
    <mergeCell ref="X184:Z184"/>
    <mergeCell ref="Q184:W184"/>
    <mergeCell ref="F185:G185"/>
    <mergeCell ref="H185:AA187"/>
    <mergeCell ref="F186:G187"/>
    <mergeCell ref="B177:E177"/>
    <mergeCell ref="F177:S177"/>
    <mergeCell ref="T177:V177"/>
    <mergeCell ref="W177:X177"/>
    <mergeCell ref="Y177:AA177"/>
    <mergeCell ref="B178:E178"/>
    <mergeCell ref="F178:S178"/>
    <mergeCell ref="T178:V178"/>
    <mergeCell ref="W178:X178"/>
    <mergeCell ref="Y178:AA178"/>
    <mergeCell ref="B179:E179"/>
    <mergeCell ref="F179:S179"/>
    <mergeCell ref="T179:V179"/>
    <mergeCell ref="W179:X179"/>
    <mergeCell ref="Y179:AA179"/>
    <mergeCell ref="B180:E180"/>
    <mergeCell ref="F180:S180"/>
    <mergeCell ref="T180:V180"/>
    <mergeCell ref="W180:X180"/>
    <mergeCell ref="Y180:AA180"/>
    <mergeCell ref="B173:E173"/>
    <mergeCell ref="F173:S173"/>
    <mergeCell ref="T173:V173"/>
    <mergeCell ref="W173:X173"/>
    <mergeCell ref="Y173:AA173"/>
    <mergeCell ref="B174:E174"/>
    <mergeCell ref="F174:S174"/>
    <mergeCell ref="T174:V174"/>
    <mergeCell ref="W174:X174"/>
    <mergeCell ref="Y174:AA174"/>
    <mergeCell ref="B175:E175"/>
    <mergeCell ref="F175:S175"/>
    <mergeCell ref="T175:V175"/>
    <mergeCell ref="W175:X175"/>
    <mergeCell ref="Y175:AA175"/>
    <mergeCell ref="B176:E176"/>
    <mergeCell ref="F176:S176"/>
    <mergeCell ref="T176:V176"/>
    <mergeCell ref="W176:X176"/>
    <mergeCell ref="Y176:AA176"/>
    <mergeCell ref="B169:E169"/>
    <mergeCell ref="F169:S169"/>
    <mergeCell ref="T169:V169"/>
    <mergeCell ref="W169:X169"/>
    <mergeCell ref="Y169:AA169"/>
    <mergeCell ref="B170:E170"/>
    <mergeCell ref="F170:S170"/>
    <mergeCell ref="T170:V170"/>
    <mergeCell ref="W170:X170"/>
    <mergeCell ref="Y170:AA170"/>
    <mergeCell ref="B171:E171"/>
    <mergeCell ref="F171:S171"/>
    <mergeCell ref="T171:V171"/>
    <mergeCell ref="W171:X171"/>
    <mergeCell ref="Y171:AA171"/>
    <mergeCell ref="B172:E172"/>
    <mergeCell ref="F172:S172"/>
    <mergeCell ref="T172:V172"/>
    <mergeCell ref="W172:X172"/>
    <mergeCell ref="Y172:AA172"/>
    <mergeCell ref="B165:E165"/>
    <mergeCell ref="F165:S165"/>
    <mergeCell ref="T165:V165"/>
    <mergeCell ref="W165:X165"/>
    <mergeCell ref="Y165:AA165"/>
    <mergeCell ref="B166:E166"/>
    <mergeCell ref="F166:S166"/>
    <mergeCell ref="T166:V166"/>
    <mergeCell ref="W166:X166"/>
    <mergeCell ref="Y166:AA166"/>
    <mergeCell ref="B167:E167"/>
    <mergeCell ref="F167:S167"/>
    <mergeCell ref="T167:V167"/>
    <mergeCell ref="W167:X167"/>
    <mergeCell ref="Y167:AA167"/>
    <mergeCell ref="B168:E168"/>
    <mergeCell ref="F168:S168"/>
    <mergeCell ref="T168:V168"/>
    <mergeCell ref="W168:X168"/>
    <mergeCell ref="Y168:AA168"/>
    <mergeCell ref="B161:E161"/>
    <mergeCell ref="F161:S161"/>
    <mergeCell ref="T161:V161"/>
    <mergeCell ref="W161:X161"/>
    <mergeCell ref="Y161:AA161"/>
    <mergeCell ref="B162:E162"/>
    <mergeCell ref="F162:S162"/>
    <mergeCell ref="T162:V162"/>
    <mergeCell ref="W162:X162"/>
    <mergeCell ref="Y162:AA162"/>
    <mergeCell ref="B163:E163"/>
    <mergeCell ref="F163:S163"/>
    <mergeCell ref="T163:V163"/>
    <mergeCell ref="W163:X163"/>
    <mergeCell ref="Y163:AA163"/>
    <mergeCell ref="B164:E164"/>
    <mergeCell ref="F164:S164"/>
    <mergeCell ref="T164:V164"/>
    <mergeCell ref="W164:X164"/>
    <mergeCell ref="Y164:AA164"/>
    <mergeCell ref="B160:E160"/>
    <mergeCell ref="F160:S160"/>
    <mergeCell ref="T160:V160"/>
    <mergeCell ref="W160:X160"/>
    <mergeCell ref="Y160:AA160"/>
    <mergeCell ref="O154:P154"/>
    <mergeCell ref="B155:E157"/>
    <mergeCell ref="B158:E158"/>
    <mergeCell ref="F158:S158"/>
    <mergeCell ref="Q154:W154"/>
    <mergeCell ref="B159:E159"/>
    <mergeCell ref="F159:S159"/>
    <mergeCell ref="T159:V159"/>
    <mergeCell ref="W159:X159"/>
    <mergeCell ref="Y159:AA159"/>
    <mergeCell ref="T158:V158"/>
    <mergeCell ref="W158:X158"/>
    <mergeCell ref="Y158:AA158"/>
    <mergeCell ref="X154:Z154"/>
    <mergeCell ref="F155:G155"/>
    <mergeCell ref="H155:AA157"/>
    <mergeCell ref="F156:G157"/>
    <mergeCell ref="B150:E150"/>
    <mergeCell ref="F150:S150"/>
    <mergeCell ref="T150:V150"/>
    <mergeCell ref="W150:X150"/>
    <mergeCell ref="Y150:AA150"/>
    <mergeCell ref="B151:E151"/>
    <mergeCell ref="F151:S151"/>
    <mergeCell ref="T151:V151"/>
    <mergeCell ref="W151:X151"/>
    <mergeCell ref="Y151:AA151"/>
    <mergeCell ref="B152:E152"/>
    <mergeCell ref="F152:S152"/>
    <mergeCell ref="T152:V152"/>
    <mergeCell ref="W152:X152"/>
    <mergeCell ref="Y152:AA152"/>
    <mergeCell ref="C154:D154"/>
    <mergeCell ref="E154:F154"/>
    <mergeCell ref="H154:I154"/>
    <mergeCell ref="J154:K154"/>
    <mergeCell ref="L154:N154"/>
    <mergeCell ref="B146:E146"/>
    <mergeCell ref="F146:S146"/>
    <mergeCell ref="T146:V146"/>
    <mergeCell ref="W146:X146"/>
    <mergeCell ref="Y146:AA146"/>
    <mergeCell ref="B147:E147"/>
    <mergeCell ref="F147:S147"/>
    <mergeCell ref="T147:V147"/>
    <mergeCell ref="W147:X147"/>
    <mergeCell ref="Y147:AA147"/>
    <mergeCell ref="B148:E148"/>
    <mergeCell ref="F148:S148"/>
    <mergeCell ref="T148:V148"/>
    <mergeCell ref="W148:X148"/>
    <mergeCell ref="Y148:AA148"/>
    <mergeCell ref="B149:E149"/>
    <mergeCell ref="F149:S149"/>
    <mergeCell ref="T149:V149"/>
    <mergeCell ref="W149:X149"/>
    <mergeCell ref="Y149:AA149"/>
    <mergeCell ref="B142:E142"/>
    <mergeCell ref="F142:S142"/>
    <mergeCell ref="T142:V142"/>
    <mergeCell ref="W142:X142"/>
    <mergeCell ref="Y142:AA142"/>
    <mergeCell ref="B143:E143"/>
    <mergeCell ref="F143:S143"/>
    <mergeCell ref="T143:V143"/>
    <mergeCell ref="W143:X143"/>
    <mergeCell ref="Y143:AA143"/>
    <mergeCell ref="B144:E144"/>
    <mergeCell ref="F144:S144"/>
    <mergeCell ref="T144:V144"/>
    <mergeCell ref="W144:X144"/>
    <mergeCell ref="Y144:AA144"/>
    <mergeCell ref="B145:E145"/>
    <mergeCell ref="F145:S145"/>
    <mergeCell ref="T145:V145"/>
    <mergeCell ref="W145:X145"/>
    <mergeCell ref="Y145:AA145"/>
    <mergeCell ref="B138:E138"/>
    <mergeCell ref="F138:S138"/>
    <mergeCell ref="T138:V138"/>
    <mergeCell ref="W138:X138"/>
    <mergeCell ref="Y138:AA138"/>
    <mergeCell ref="B139:E139"/>
    <mergeCell ref="F139:S139"/>
    <mergeCell ref="T139:V139"/>
    <mergeCell ref="W139:X139"/>
    <mergeCell ref="Y139:AA139"/>
    <mergeCell ref="B140:E140"/>
    <mergeCell ref="F140:S140"/>
    <mergeCell ref="T140:V140"/>
    <mergeCell ref="W140:X140"/>
    <mergeCell ref="Y140:AA140"/>
    <mergeCell ref="B141:E141"/>
    <mergeCell ref="F141:S141"/>
    <mergeCell ref="T141:V141"/>
    <mergeCell ref="W141:X141"/>
    <mergeCell ref="Y141:AA141"/>
    <mergeCell ref="B134:E134"/>
    <mergeCell ref="F134:S134"/>
    <mergeCell ref="T134:V134"/>
    <mergeCell ref="W134:X134"/>
    <mergeCell ref="Y134:AA134"/>
    <mergeCell ref="B135:E135"/>
    <mergeCell ref="F135:S135"/>
    <mergeCell ref="T135:V135"/>
    <mergeCell ref="W135:X135"/>
    <mergeCell ref="Y135:AA135"/>
    <mergeCell ref="B136:E136"/>
    <mergeCell ref="F136:S136"/>
    <mergeCell ref="T136:V136"/>
    <mergeCell ref="W136:X136"/>
    <mergeCell ref="Y136:AA136"/>
    <mergeCell ref="B137:E137"/>
    <mergeCell ref="F137:S137"/>
    <mergeCell ref="T137:V137"/>
    <mergeCell ref="W137:X137"/>
    <mergeCell ref="Y137:AA137"/>
    <mergeCell ref="B130:E130"/>
    <mergeCell ref="F130:S130"/>
    <mergeCell ref="T130:V130"/>
    <mergeCell ref="W130:X130"/>
    <mergeCell ref="Y130:AA130"/>
    <mergeCell ref="B131:E131"/>
    <mergeCell ref="F131:S131"/>
    <mergeCell ref="T131:V131"/>
    <mergeCell ref="W131:X131"/>
    <mergeCell ref="Y131:AA131"/>
    <mergeCell ref="B132:E132"/>
    <mergeCell ref="F132:S132"/>
    <mergeCell ref="T132:V132"/>
    <mergeCell ref="W132:X132"/>
    <mergeCell ref="Y132:AA132"/>
    <mergeCell ref="B133:E133"/>
    <mergeCell ref="F133:S133"/>
    <mergeCell ref="T133:V133"/>
    <mergeCell ref="W133:X133"/>
    <mergeCell ref="Y133:AA133"/>
    <mergeCell ref="B122:E122"/>
    <mergeCell ref="F122:S122"/>
    <mergeCell ref="T122:V122"/>
    <mergeCell ref="W122:X122"/>
    <mergeCell ref="Y122:AA122"/>
    <mergeCell ref="C125:D125"/>
    <mergeCell ref="E125:F125"/>
    <mergeCell ref="H125:I125"/>
    <mergeCell ref="J125:K125"/>
    <mergeCell ref="L125:N125"/>
    <mergeCell ref="O125:P125"/>
    <mergeCell ref="B126:E128"/>
    <mergeCell ref="B129:E129"/>
    <mergeCell ref="F129:S129"/>
    <mergeCell ref="T129:V129"/>
    <mergeCell ref="W129:X129"/>
    <mergeCell ref="Y129:AA129"/>
    <mergeCell ref="X125:Z125"/>
    <mergeCell ref="Q125:W125"/>
    <mergeCell ref="F126:G126"/>
    <mergeCell ref="H126:AA128"/>
    <mergeCell ref="F127:G128"/>
    <mergeCell ref="B118:E118"/>
    <mergeCell ref="F118:S118"/>
    <mergeCell ref="T118:V118"/>
    <mergeCell ref="W118:X118"/>
    <mergeCell ref="Y118:AA118"/>
    <mergeCell ref="B119:E119"/>
    <mergeCell ref="F119:S119"/>
    <mergeCell ref="T119:V119"/>
    <mergeCell ref="W119:X119"/>
    <mergeCell ref="Y119:AA119"/>
    <mergeCell ref="B120:E120"/>
    <mergeCell ref="F120:S120"/>
    <mergeCell ref="T120:V120"/>
    <mergeCell ref="W120:X120"/>
    <mergeCell ref="Y120:AA120"/>
    <mergeCell ref="B121:E121"/>
    <mergeCell ref="F121:S121"/>
    <mergeCell ref="T121:V121"/>
    <mergeCell ref="W121:X121"/>
    <mergeCell ref="Y121:AA121"/>
    <mergeCell ref="B114:E114"/>
    <mergeCell ref="F114:S114"/>
    <mergeCell ref="T114:V114"/>
    <mergeCell ref="W114:X114"/>
    <mergeCell ref="Y114:AA114"/>
    <mergeCell ref="B115:E115"/>
    <mergeCell ref="F115:S115"/>
    <mergeCell ref="T115:V115"/>
    <mergeCell ref="W115:X115"/>
    <mergeCell ref="Y115:AA115"/>
    <mergeCell ref="B116:E116"/>
    <mergeCell ref="F116:S116"/>
    <mergeCell ref="T116:V116"/>
    <mergeCell ref="W116:X116"/>
    <mergeCell ref="Y116:AA116"/>
    <mergeCell ref="B117:E117"/>
    <mergeCell ref="F117:S117"/>
    <mergeCell ref="T117:V117"/>
    <mergeCell ref="W117:X117"/>
    <mergeCell ref="Y117:AA117"/>
    <mergeCell ref="B110:E110"/>
    <mergeCell ref="F110:S110"/>
    <mergeCell ref="T110:V110"/>
    <mergeCell ref="W110:X110"/>
    <mergeCell ref="Y110:AA110"/>
    <mergeCell ref="B111:E111"/>
    <mergeCell ref="F111:S111"/>
    <mergeCell ref="T111:V111"/>
    <mergeCell ref="W111:X111"/>
    <mergeCell ref="Y111:AA111"/>
    <mergeCell ref="B112:E112"/>
    <mergeCell ref="F112:S112"/>
    <mergeCell ref="T112:V112"/>
    <mergeCell ref="W112:X112"/>
    <mergeCell ref="Y112:AA112"/>
    <mergeCell ref="B113:E113"/>
    <mergeCell ref="F113:S113"/>
    <mergeCell ref="T113:V113"/>
    <mergeCell ref="W113:X113"/>
    <mergeCell ref="Y113:AA113"/>
    <mergeCell ref="B106:E106"/>
    <mergeCell ref="F106:S106"/>
    <mergeCell ref="T106:V106"/>
    <mergeCell ref="W106:X106"/>
    <mergeCell ref="Y106:AA106"/>
    <mergeCell ref="B107:E107"/>
    <mergeCell ref="F107:S107"/>
    <mergeCell ref="T107:V107"/>
    <mergeCell ref="W107:X107"/>
    <mergeCell ref="Y107:AA107"/>
    <mergeCell ref="B108:E108"/>
    <mergeCell ref="F108:S108"/>
    <mergeCell ref="T108:V108"/>
    <mergeCell ref="W108:X108"/>
    <mergeCell ref="Y108:AA108"/>
    <mergeCell ref="B109:E109"/>
    <mergeCell ref="F109:S109"/>
    <mergeCell ref="T109:V109"/>
    <mergeCell ref="W109:X109"/>
    <mergeCell ref="Y109:AA109"/>
    <mergeCell ref="B102:E102"/>
    <mergeCell ref="F102:S102"/>
    <mergeCell ref="T102:V102"/>
    <mergeCell ref="W102:X102"/>
    <mergeCell ref="Y102:AA102"/>
    <mergeCell ref="B103:E103"/>
    <mergeCell ref="F103:S103"/>
    <mergeCell ref="T103:V103"/>
    <mergeCell ref="W103:X103"/>
    <mergeCell ref="Y103:AA103"/>
    <mergeCell ref="B104:E104"/>
    <mergeCell ref="F104:S104"/>
    <mergeCell ref="T104:V104"/>
    <mergeCell ref="W104:X104"/>
    <mergeCell ref="Y104:AA104"/>
    <mergeCell ref="B105:E105"/>
    <mergeCell ref="F105:S105"/>
    <mergeCell ref="T105:V105"/>
    <mergeCell ref="W105:X105"/>
    <mergeCell ref="Y105:AA105"/>
    <mergeCell ref="B101:E101"/>
    <mergeCell ref="F101:S101"/>
    <mergeCell ref="T101:V101"/>
    <mergeCell ref="W101:X101"/>
    <mergeCell ref="Y101:AA101"/>
    <mergeCell ref="O95:P95"/>
    <mergeCell ref="B96:E98"/>
    <mergeCell ref="B99:E99"/>
    <mergeCell ref="F99:S99"/>
    <mergeCell ref="Q95:W95"/>
    <mergeCell ref="B100:E100"/>
    <mergeCell ref="F100:S100"/>
    <mergeCell ref="T100:V100"/>
    <mergeCell ref="W100:X100"/>
    <mergeCell ref="Y100:AA100"/>
    <mergeCell ref="T99:V99"/>
    <mergeCell ref="W99:X99"/>
    <mergeCell ref="Y99:AA99"/>
    <mergeCell ref="X95:Z95"/>
    <mergeCell ref="F96:G96"/>
    <mergeCell ref="H96:AA98"/>
    <mergeCell ref="F97:G98"/>
    <mergeCell ref="B91:E91"/>
    <mergeCell ref="F91:S91"/>
    <mergeCell ref="T91:V91"/>
    <mergeCell ref="W91:X91"/>
    <mergeCell ref="Y91:AA91"/>
    <mergeCell ref="B92:E92"/>
    <mergeCell ref="F92:S92"/>
    <mergeCell ref="T92:V92"/>
    <mergeCell ref="W92:X92"/>
    <mergeCell ref="Y92:AA92"/>
    <mergeCell ref="B93:E93"/>
    <mergeCell ref="F93:S93"/>
    <mergeCell ref="T93:V93"/>
    <mergeCell ref="W93:X93"/>
    <mergeCell ref="Y93:AA93"/>
    <mergeCell ref="C95:D95"/>
    <mergeCell ref="E95:F95"/>
    <mergeCell ref="H95:I95"/>
    <mergeCell ref="J95:K95"/>
    <mergeCell ref="L95:N95"/>
    <mergeCell ref="B87:E87"/>
    <mergeCell ref="F87:S87"/>
    <mergeCell ref="T87:V87"/>
    <mergeCell ref="W87:X87"/>
    <mergeCell ref="Y87:AA87"/>
    <mergeCell ref="B88:E88"/>
    <mergeCell ref="F88:S88"/>
    <mergeCell ref="T88:V88"/>
    <mergeCell ref="W88:X88"/>
    <mergeCell ref="Y88:AA88"/>
    <mergeCell ref="B89:E89"/>
    <mergeCell ref="F89:S89"/>
    <mergeCell ref="T89:V89"/>
    <mergeCell ref="W89:X89"/>
    <mergeCell ref="Y89:AA89"/>
    <mergeCell ref="B90:E90"/>
    <mergeCell ref="F90:S90"/>
    <mergeCell ref="T90:V90"/>
    <mergeCell ref="W90:X90"/>
    <mergeCell ref="Y90:AA90"/>
    <mergeCell ref="B83:E83"/>
    <mergeCell ref="F83:S83"/>
    <mergeCell ref="T83:V83"/>
    <mergeCell ref="W83:X83"/>
    <mergeCell ref="Y83:AA83"/>
    <mergeCell ref="B84:E84"/>
    <mergeCell ref="F84:S84"/>
    <mergeCell ref="T84:V84"/>
    <mergeCell ref="W84:X84"/>
    <mergeCell ref="Y84:AA84"/>
    <mergeCell ref="B85:E85"/>
    <mergeCell ref="F85:S85"/>
    <mergeCell ref="T85:V85"/>
    <mergeCell ref="W85:X85"/>
    <mergeCell ref="Y85:AA85"/>
    <mergeCell ref="B86:E86"/>
    <mergeCell ref="F86:S86"/>
    <mergeCell ref="T86:V86"/>
    <mergeCell ref="W86:X86"/>
    <mergeCell ref="Y86:AA86"/>
    <mergeCell ref="B79:E79"/>
    <mergeCell ref="F79:S79"/>
    <mergeCell ref="T79:V79"/>
    <mergeCell ref="W79:X79"/>
    <mergeCell ref="Y79:AA79"/>
    <mergeCell ref="B80:E80"/>
    <mergeCell ref="F80:S80"/>
    <mergeCell ref="T80:V80"/>
    <mergeCell ref="W80:X80"/>
    <mergeCell ref="Y80:AA80"/>
    <mergeCell ref="B81:E81"/>
    <mergeCell ref="F81:S81"/>
    <mergeCell ref="T81:V81"/>
    <mergeCell ref="W81:X81"/>
    <mergeCell ref="Y81:AA81"/>
    <mergeCell ref="B82:E82"/>
    <mergeCell ref="F82:S82"/>
    <mergeCell ref="T82:V82"/>
    <mergeCell ref="W82:X82"/>
    <mergeCell ref="Y82:AA82"/>
    <mergeCell ref="B75:E75"/>
    <mergeCell ref="F75:S75"/>
    <mergeCell ref="T75:V75"/>
    <mergeCell ref="W75:X75"/>
    <mergeCell ref="Y75:AA75"/>
    <mergeCell ref="B76:E76"/>
    <mergeCell ref="F76:S76"/>
    <mergeCell ref="T76:V76"/>
    <mergeCell ref="W76:X76"/>
    <mergeCell ref="Y76:AA76"/>
    <mergeCell ref="B77:E77"/>
    <mergeCell ref="F77:S77"/>
    <mergeCell ref="T77:V77"/>
    <mergeCell ref="W77:X77"/>
    <mergeCell ref="Y77:AA77"/>
    <mergeCell ref="B78:E78"/>
    <mergeCell ref="F78:S78"/>
    <mergeCell ref="T78:V78"/>
    <mergeCell ref="W78:X78"/>
    <mergeCell ref="Y78:AA78"/>
    <mergeCell ref="B71:E71"/>
    <mergeCell ref="F71:S71"/>
    <mergeCell ref="T71:V71"/>
    <mergeCell ref="W71:X71"/>
    <mergeCell ref="Y71:AA71"/>
    <mergeCell ref="B72:E72"/>
    <mergeCell ref="F72:S72"/>
    <mergeCell ref="T72:V72"/>
    <mergeCell ref="W72:X72"/>
    <mergeCell ref="Y72:AA72"/>
    <mergeCell ref="B73:E73"/>
    <mergeCell ref="F73:S73"/>
    <mergeCell ref="T73:V73"/>
    <mergeCell ref="W73:X73"/>
    <mergeCell ref="Y73:AA73"/>
    <mergeCell ref="B74:E74"/>
    <mergeCell ref="F74:S74"/>
    <mergeCell ref="T74:V74"/>
    <mergeCell ref="W74:X74"/>
    <mergeCell ref="Y74:AA74"/>
    <mergeCell ref="B63:E63"/>
    <mergeCell ref="F63:S63"/>
    <mergeCell ref="T63:V63"/>
    <mergeCell ref="W63:X63"/>
    <mergeCell ref="Y63:AA63"/>
    <mergeCell ref="C66:D66"/>
    <mergeCell ref="E66:F66"/>
    <mergeCell ref="H66:I66"/>
    <mergeCell ref="J66:K66"/>
    <mergeCell ref="L66:N66"/>
    <mergeCell ref="O66:P66"/>
    <mergeCell ref="B67:E69"/>
    <mergeCell ref="B70:E70"/>
    <mergeCell ref="F70:S70"/>
    <mergeCell ref="T70:V70"/>
    <mergeCell ref="W70:X70"/>
    <mergeCell ref="Y70:AA70"/>
    <mergeCell ref="X66:Z66"/>
    <mergeCell ref="Q66:W66"/>
    <mergeCell ref="F67:G67"/>
    <mergeCell ref="H67:AA69"/>
    <mergeCell ref="F68:G69"/>
    <mergeCell ref="B59:E59"/>
    <mergeCell ref="F59:S59"/>
    <mergeCell ref="T59:V59"/>
    <mergeCell ref="W59:X59"/>
    <mergeCell ref="Y59:AA59"/>
    <mergeCell ref="B60:E60"/>
    <mergeCell ref="F60:S60"/>
    <mergeCell ref="T60:V60"/>
    <mergeCell ref="W60:X60"/>
    <mergeCell ref="Y60:AA60"/>
    <mergeCell ref="B61:E61"/>
    <mergeCell ref="F61:S61"/>
    <mergeCell ref="T61:V61"/>
    <mergeCell ref="W61:X61"/>
    <mergeCell ref="Y61:AA61"/>
    <mergeCell ref="B62:E62"/>
    <mergeCell ref="F62:S62"/>
    <mergeCell ref="T62:V62"/>
    <mergeCell ref="W62:X62"/>
    <mergeCell ref="Y62:AA62"/>
    <mergeCell ref="B55:E55"/>
    <mergeCell ref="F55:S55"/>
    <mergeCell ref="T55:V55"/>
    <mergeCell ref="W55:X55"/>
    <mergeCell ref="Y55:AA55"/>
    <mergeCell ref="B56:E56"/>
    <mergeCell ref="F56:S56"/>
    <mergeCell ref="T56:V56"/>
    <mergeCell ref="W56:X56"/>
    <mergeCell ref="Y56:AA56"/>
    <mergeCell ref="B57:E57"/>
    <mergeCell ref="F57:S57"/>
    <mergeCell ref="T57:V57"/>
    <mergeCell ref="W57:X57"/>
    <mergeCell ref="Y57:AA57"/>
    <mergeCell ref="B58:E58"/>
    <mergeCell ref="F58:S58"/>
    <mergeCell ref="T58:V58"/>
    <mergeCell ref="W58:X58"/>
    <mergeCell ref="Y58:AA58"/>
    <mergeCell ref="B51:E51"/>
    <mergeCell ref="F51:S51"/>
    <mergeCell ref="T51:V51"/>
    <mergeCell ref="W51:X51"/>
    <mergeCell ref="Y51:AA51"/>
    <mergeCell ref="B52:E52"/>
    <mergeCell ref="F52:S52"/>
    <mergeCell ref="T52:V52"/>
    <mergeCell ref="W52:X52"/>
    <mergeCell ref="Y52:AA52"/>
    <mergeCell ref="B53:E53"/>
    <mergeCell ref="F53:S53"/>
    <mergeCell ref="T53:V53"/>
    <mergeCell ref="W53:X53"/>
    <mergeCell ref="Y53:AA53"/>
    <mergeCell ref="B54:E54"/>
    <mergeCell ref="F54:S54"/>
    <mergeCell ref="T54:V54"/>
    <mergeCell ref="W54:X54"/>
    <mergeCell ref="Y54:AA54"/>
    <mergeCell ref="B47:E47"/>
    <mergeCell ref="F47:S47"/>
    <mergeCell ref="T47:V47"/>
    <mergeCell ref="W47:X47"/>
    <mergeCell ref="Y47:AA47"/>
    <mergeCell ref="B48:E48"/>
    <mergeCell ref="F48:S48"/>
    <mergeCell ref="T48:V48"/>
    <mergeCell ref="W48:X48"/>
    <mergeCell ref="Y48:AA48"/>
    <mergeCell ref="B49:E49"/>
    <mergeCell ref="F49:S49"/>
    <mergeCell ref="T49:V49"/>
    <mergeCell ref="W49:X49"/>
    <mergeCell ref="Y49:AA49"/>
    <mergeCell ref="B50:E50"/>
    <mergeCell ref="F50:S50"/>
    <mergeCell ref="T50:V50"/>
    <mergeCell ref="W50:X50"/>
    <mergeCell ref="Y50:AA50"/>
    <mergeCell ref="B43:E43"/>
    <mergeCell ref="F43:S43"/>
    <mergeCell ref="T43:V43"/>
    <mergeCell ref="W43:X43"/>
    <mergeCell ref="Y43:AA43"/>
    <mergeCell ref="B44:E44"/>
    <mergeCell ref="F44:S44"/>
    <mergeCell ref="T44:V44"/>
    <mergeCell ref="W44:X44"/>
    <mergeCell ref="Y44:AA44"/>
    <mergeCell ref="B45:E45"/>
    <mergeCell ref="F45:S45"/>
    <mergeCell ref="T45:V45"/>
    <mergeCell ref="W45:X45"/>
    <mergeCell ref="Y45:AA45"/>
    <mergeCell ref="B46:E46"/>
    <mergeCell ref="F46:S46"/>
    <mergeCell ref="T46:V46"/>
    <mergeCell ref="W46:X46"/>
    <mergeCell ref="Y46:AA46"/>
    <mergeCell ref="B42:E42"/>
    <mergeCell ref="F42:S42"/>
    <mergeCell ref="T42:V42"/>
    <mergeCell ref="W42:X42"/>
    <mergeCell ref="Y42:AA42"/>
    <mergeCell ref="B37:E39"/>
    <mergeCell ref="B40:E40"/>
    <mergeCell ref="F40:S40"/>
    <mergeCell ref="T40:V40"/>
    <mergeCell ref="B41:E41"/>
    <mergeCell ref="F41:S41"/>
    <mergeCell ref="T41:V41"/>
    <mergeCell ref="W41:X41"/>
    <mergeCell ref="Y41:AA41"/>
    <mergeCell ref="W40:X40"/>
    <mergeCell ref="Y40:AA40"/>
    <mergeCell ref="B29:R29"/>
    <mergeCell ref="S29:V29"/>
    <mergeCell ref="W29:AA29"/>
    <mergeCell ref="Q36:W36"/>
    <mergeCell ref="X36:Z36"/>
    <mergeCell ref="B30:R31"/>
    <mergeCell ref="S30:AA31"/>
    <mergeCell ref="F37:G37"/>
    <mergeCell ref="F38:G39"/>
    <mergeCell ref="H37:AA39"/>
    <mergeCell ref="B32:R33"/>
    <mergeCell ref="S32:AA33"/>
    <mergeCell ref="B27:R27"/>
    <mergeCell ref="S27:V27"/>
    <mergeCell ref="W27:AA27"/>
    <mergeCell ref="B28:R28"/>
    <mergeCell ref="S28:V28"/>
    <mergeCell ref="W28:AA28"/>
    <mergeCell ref="B25:R25"/>
    <mergeCell ref="S25:V25"/>
    <mergeCell ref="W25:AA25"/>
    <mergeCell ref="B26:R26"/>
    <mergeCell ref="S26:V26"/>
    <mergeCell ref="W26:AA26"/>
    <mergeCell ref="B21:R22"/>
    <mergeCell ref="S21:V22"/>
    <mergeCell ref="W21:AA22"/>
    <mergeCell ref="B34:AA35"/>
    <mergeCell ref="C36:D36"/>
    <mergeCell ref="E36:F36"/>
    <mergeCell ref="H36:I36"/>
    <mergeCell ref="J36:K36"/>
    <mergeCell ref="L36:N36"/>
    <mergeCell ref="O36:P36"/>
    <mergeCell ref="B19:I19"/>
    <mergeCell ref="J19:N19"/>
    <mergeCell ref="O19:V19"/>
    <mergeCell ref="W19:AA19"/>
    <mergeCell ref="B20:I20"/>
    <mergeCell ref="J20:N20"/>
    <mergeCell ref="O20:V20"/>
    <mergeCell ref="W20:AA20"/>
    <mergeCell ref="B23:R23"/>
    <mergeCell ref="S23:V23"/>
    <mergeCell ref="W23:AA23"/>
    <mergeCell ref="B24:R24"/>
    <mergeCell ref="S24:V24"/>
    <mergeCell ref="W24:AA24"/>
    <mergeCell ref="B13:I13"/>
    <mergeCell ref="J13:N13"/>
    <mergeCell ref="O13:V13"/>
    <mergeCell ref="W13:AA13"/>
    <mergeCell ref="B14:I14"/>
    <mergeCell ref="J14:N14"/>
    <mergeCell ref="O14:V14"/>
    <mergeCell ref="W14:AA14"/>
    <mergeCell ref="B15:I15"/>
    <mergeCell ref="J15:N15"/>
    <mergeCell ref="O15:V15"/>
    <mergeCell ref="W15:AA15"/>
    <mergeCell ref="B16:I16"/>
    <mergeCell ref="J16:N16"/>
    <mergeCell ref="O16:V16"/>
    <mergeCell ref="W16:AA16"/>
    <mergeCell ref="B17:I17"/>
    <mergeCell ref="J17:N17"/>
    <mergeCell ref="O17:V17"/>
    <mergeCell ref="W17:AA17"/>
    <mergeCell ref="B18:I18"/>
    <mergeCell ref="J18:N18"/>
    <mergeCell ref="O18:V18"/>
    <mergeCell ref="W18:AA18"/>
    <mergeCell ref="B2:AA4"/>
    <mergeCell ref="B5:AA6"/>
    <mergeCell ref="B7:I8"/>
    <mergeCell ref="J7:N8"/>
    <mergeCell ref="O7:V8"/>
    <mergeCell ref="W7:AA8"/>
    <mergeCell ref="B9:I9"/>
    <mergeCell ref="J9:N9"/>
    <mergeCell ref="O9:V9"/>
    <mergeCell ref="W9:AA9"/>
    <mergeCell ref="B10:I10"/>
    <mergeCell ref="J10:N10"/>
    <mergeCell ref="O10:V10"/>
    <mergeCell ref="W10:AA10"/>
    <mergeCell ref="B11:I11"/>
    <mergeCell ref="J11:N11"/>
    <mergeCell ref="O11:V11"/>
    <mergeCell ref="W11:AA11"/>
    <mergeCell ref="B12:I12"/>
    <mergeCell ref="J12:N12"/>
    <mergeCell ref="O12:V12"/>
    <mergeCell ref="W12:AA12"/>
  </mergeCells>
  <phoneticPr fontId="1"/>
  <pageMargins left="0.7" right="0.7" top="0.75" bottom="0.75" header="0.3" footer="0.3"/>
  <pageSetup paperSize="9" scale="92" orientation="portrait" r:id="rId1"/>
  <rowBreaks count="10" manualBreakCount="10">
    <brk id="64" max="27" man="1"/>
    <brk id="123" max="27" man="1"/>
    <brk id="182" max="27" man="1"/>
    <brk id="241" max="27" man="1"/>
    <brk id="300" max="27" man="1"/>
    <brk id="359" max="27" man="1"/>
    <brk id="418" max="27" man="1"/>
    <brk id="477" max="27" man="1"/>
    <brk id="536" max="27" man="1"/>
    <brk id="595" max="27" man="1"/>
  </rowBreaks>
  <extLst>
    <ext xmlns:x14="http://schemas.microsoft.com/office/spreadsheetml/2009/9/main" uri="{CCE6A557-97BC-4b89-ADB6-D9C93CAAB3DF}">
      <x14:dataValidations xmlns:xm="http://schemas.microsoft.com/office/excel/2006/main" count="5">
        <x14:dataValidation type="list" allowBlank="1" showInputMessage="1" showErrorMessage="1" xr:uid="{DD077088-3AAA-4F29-8C18-E172EDA465D3}">
          <x14:formula1>
            <xm:f>'☆.CLC専用_プルダウンリスト '!$E$2:$E$28</xm:f>
          </x14:formula1>
          <xm:sqref>B41:E63 B71:E93 B100:E122 B130:E152 B159:E181 B189:E211 B218:E240 B248:E270 B277:E299 B307:E329 B336:E358 B366:E388 B395:E417 B425:E447 B454:E476 B484:E506 B513:E535 B543:E565 B572:E594 B602:E624</xm:sqref>
        </x14:dataValidation>
        <x14:dataValidation type="list" allowBlank="1" showInputMessage="1" showErrorMessage="1" xr:uid="{18FE6AEA-E845-4224-8250-9122D4DA2405}">
          <x14:formula1>
            <xm:f>'☆.CLC専用_プルダウンリスト '!$J$2:$J$5</xm:f>
          </x14:formula1>
          <xm:sqref>F38:G39 F68:G69 F97:G98 F127:G128 F156:G157 F186:G187 F215:G216 F245:G246 F274:G275 F304:G305 F333:G334 F363:G364 F392:G393 F422:G423 F451:G452 F481:G482 F510:G511 F540:G541 F569:G570 F599:G600</xm:sqref>
        </x14:dataValidation>
        <x14:dataValidation type="list" allowBlank="1" showInputMessage="1" showErrorMessage="1" xr:uid="{679336C3-1D25-4A7B-9E6C-8361247ACDAB}">
          <x14:formula1>
            <xm:f>'☆.CLC専用_プルダウンリスト '!$G$2:$G$16</xm:f>
          </x14:formula1>
          <xm:sqref>S23:V29</xm:sqref>
        </x14:dataValidation>
        <x14:dataValidation type="list" allowBlank="1" showInputMessage="1" showErrorMessage="1" xr:uid="{FCA30720-73BD-4122-94E6-A1A6493B0EDA}">
          <x14:formula1>
            <xm:f>'☆.CLC専用_プルダウンリスト '!$G$3:$G$15</xm:f>
          </x14:formula1>
          <xm:sqref>E36:F36 H36:I36 E66:F66 H66:I66 E95:F95 H95:I95 E125:F125 H125:I125 E154:F154 H154:I154 E184:F184 H184:I184 E213:F213 H213:I213 E243:F243 H243:I243 E272:F272 H272:I272 E302:F302 H302:I302 E331:F331 H331:I331 E361:F361 H361:I361 E390:F390 H390:I390 E420:F420 H420:I420 E449:F449 H449:I449 E479:F479 H479:I479 E508:F508 H508:I508 E538:F538 H538:I538 E567:F567 H567:I567 E597:F597 H597:I597</xm:sqref>
        </x14:dataValidation>
        <x14:dataValidation type="list" allowBlank="1" showInputMessage="1" showErrorMessage="1" xr:uid="{C8AB214E-4C45-404C-AEB2-10C79D9BE4A1}">
          <x14:formula1>
            <xm:f>'☆.CLC専用_プルダウンリスト '!$C$3:$C$201</xm:f>
          </x14:formula1>
          <xm:sqref>AA36 AA66 AA95 AA125 AA154 AA184 AA213 AA243 AA272 AA302 AA331 AA361 AA390 AA420 AA449 AA479 AA508 AA538 AA567 AA597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64C55-BD4B-45D8-A4F7-4AE019221F55}">
  <sheetPr>
    <tabColor theme="7" tint="0.79998168889431442"/>
  </sheetPr>
  <dimension ref="B1:AH652"/>
  <sheetViews>
    <sheetView view="pageBreakPreview" zoomScaleNormal="100" zoomScaleSheetLayoutView="100" zoomScalePageLayoutView="90" workbookViewId="0">
      <selection activeCell="B7" sqref="B7:Q7"/>
    </sheetView>
  </sheetViews>
  <sheetFormatPr defaultRowHeight="18"/>
  <cols>
    <col min="1" max="1" width="1.08203125" customWidth="1"/>
    <col min="2" max="25" width="3" customWidth="1"/>
    <col min="26" max="26" width="1.58203125" customWidth="1"/>
    <col min="27" max="27" width="3" customWidth="1"/>
    <col min="28" max="28" width="1.08203125" customWidth="1"/>
    <col min="29" max="29" width="3" customWidth="1"/>
    <col min="30" max="49" width="8.08203125" customWidth="1"/>
  </cols>
  <sheetData>
    <row r="1" spans="2:34" ht="6" customHeight="1"/>
    <row r="2" spans="2:34" ht="12" customHeight="1">
      <c r="B2" s="100" t="s">
        <v>386</v>
      </c>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2"/>
      <c r="AD2" s="13"/>
      <c r="AE2" s="13"/>
      <c r="AF2" s="13"/>
      <c r="AG2" s="13"/>
      <c r="AH2" s="13"/>
    </row>
    <row r="3" spans="2:34" ht="12" customHeight="1">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2"/>
      <c r="AD3" s="13"/>
      <c r="AE3" s="13"/>
      <c r="AF3" s="13"/>
      <c r="AG3" s="13"/>
      <c r="AH3" s="13"/>
    </row>
    <row r="4" spans="2:34" ht="12" customHeight="1">
      <c r="B4" s="100"/>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2"/>
      <c r="AD4" s="13"/>
      <c r="AE4" s="13"/>
      <c r="AF4" s="13"/>
      <c r="AG4" s="13"/>
      <c r="AH4" s="13"/>
    </row>
    <row r="5" spans="2:34" ht="12" customHeight="1">
      <c r="B5" s="101" t="s">
        <v>468</v>
      </c>
      <c r="C5" s="101"/>
      <c r="D5" s="101"/>
      <c r="E5" s="101"/>
      <c r="F5" s="101"/>
      <c r="G5" s="101"/>
      <c r="H5" s="101"/>
      <c r="I5" s="101"/>
      <c r="J5" s="101"/>
      <c r="K5" s="101"/>
      <c r="L5" s="101"/>
      <c r="M5" s="101"/>
      <c r="N5" s="101"/>
      <c r="O5" s="101"/>
      <c r="P5" s="101"/>
      <c r="Q5" s="101"/>
      <c r="R5" s="101"/>
      <c r="S5" s="101"/>
      <c r="T5" s="101"/>
      <c r="U5" s="101"/>
      <c r="V5" s="101"/>
      <c r="W5" s="101"/>
      <c r="X5" s="101"/>
      <c r="Y5" s="101"/>
      <c r="Z5" s="101"/>
      <c r="AA5" s="101"/>
      <c r="AD5" s="13"/>
      <c r="AE5" s="13"/>
      <c r="AF5" s="13"/>
      <c r="AG5" s="13"/>
      <c r="AH5" s="13"/>
    </row>
    <row r="6" spans="2:34" ht="12" customHeight="1" thickBot="1">
      <c r="B6" s="101"/>
      <c r="C6" s="101"/>
      <c r="D6" s="101"/>
      <c r="E6" s="101"/>
      <c r="F6" s="101"/>
      <c r="G6" s="101"/>
      <c r="H6" s="101"/>
      <c r="I6" s="101"/>
      <c r="J6" s="101"/>
      <c r="K6" s="101"/>
      <c r="L6" s="101"/>
      <c r="M6" s="101"/>
      <c r="N6" s="101"/>
      <c r="O6" s="101"/>
      <c r="P6" s="101"/>
      <c r="Q6" s="101"/>
      <c r="R6" s="101"/>
      <c r="S6" s="101"/>
      <c r="T6" s="101"/>
      <c r="U6" s="101"/>
      <c r="V6" s="101"/>
      <c r="W6" s="101"/>
      <c r="X6" s="101"/>
      <c r="Y6" s="101"/>
      <c r="Z6" s="101"/>
      <c r="AA6" s="101"/>
      <c r="AB6" s="14"/>
      <c r="AD6" s="13"/>
      <c r="AE6" s="13"/>
      <c r="AF6" s="13"/>
      <c r="AG6" s="13"/>
      <c r="AH6" s="13"/>
    </row>
    <row r="7" spans="2:34" ht="12" customHeight="1">
      <c r="B7" s="102" t="s">
        <v>340</v>
      </c>
      <c r="C7" s="103"/>
      <c r="D7" s="103"/>
      <c r="E7" s="103"/>
      <c r="F7" s="103"/>
      <c r="G7" s="103"/>
      <c r="H7" s="103"/>
      <c r="I7" s="103"/>
      <c r="J7" s="106">
        <f>SUM(J9:N20)</f>
        <v>1994000</v>
      </c>
      <c r="K7" s="107"/>
      <c r="L7" s="107"/>
      <c r="M7" s="107"/>
      <c r="N7" s="107"/>
      <c r="O7" s="110" t="s">
        <v>341</v>
      </c>
      <c r="P7" s="111"/>
      <c r="Q7" s="111"/>
      <c r="R7" s="111"/>
      <c r="S7" s="111"/>
      <c r="T7" s="111"/>
      <c r="U7" s="111"/>
      <c r="V7" s="111"/>
      <c r="W7" s="114">
        <f>SUM(W9:AA20)</f>
        <v>1170840</v>
      </c>
      <c r="X7" s="115"/>
      <c r="Y7" s="115"/>
      <c r="Z7" s="115"/>
      <c r="AA7" s="116"/>
      <c r="AB7" s="14"/>
      <c r="AD7" s="13"/>
      <c r="AE7" s="13"/>
      <c r="AF7" s="13"/>
      <c r="AG7" s="13"/>
      <c r="AH7" s="13"/>
    </row>
    <row r="8" spans="2:34" ht="12" customHeight="1">
      <c r="B8" s="104"/>
      <c r="C8" s="105"/>
      <c r="D8" s="105"/>
      <c r="E8" s="105"/>
      <c r="F8" s="105"/>
      <c r="G8" s="105"/>
      <c r="H8" s="105"/>
      <c r="I8" s="105"/>
      <c r="J8" s="108"/>
      <c r="K8" s="109"/>
      <c r="L8" s="109"/>
      <c r="M8" s="109"/>
      <c r="N8" s="109"/>
      <c r="O8" s="112"/>
      <c r="P8" s="113"/>
      <c r="Q8" s="113"/>
      <c r="R8" s="113"/>
      <c r="S8" s="113"/>
      <c r="T8" s="113"/>
      <c r="U8" s="113"/>
      <c r="V8" s="113"/>
      <c r="W8" s="117"/>
      <c r="X8" s="118"/>
      <c r="Y8" s="118"/>
      <c r="Z8" s="118"/>
      <c r="AA8" s="119"/>
      <c r="AB8" s="14"/>
      <c r="AD8" s="13"/>
      <c r="AE8" s="13"/>
      <c r="AF8" s="13"/>
      <c r="AG8" s="13"/>
      <c r="AH8" s="13"/>
    </row>
    <row r="9" spans="2:34" ht="12" customHeight="1">
      <c r="B9" s="94" t="s">
        <v>512</v>
      </c>
      <c r="C9" s="95"/>
      <c r="D9" s="95"/>
      <c r="E9" s="95"/>
      <c r="F9" s="95"/>
      <c r="G9" s="95"/>
      <c r="H9" s="95"/>
      <c r="I9" s="95"/>
      <c r="J9" s="99">
        <f>SUMIF(B$41:B$594,"A01_消耗品費",Y41:Y594)</f>
        <v>1640800</v>
      </c>
      <c r="K9" s="97"/>
      <c r="L9" s="97"/>
      <c r="M9" s="97"/>
      <c r="N9" s="97"/>
      <c r="O9" s="94" t="s">
        <v>516</v>
      </c>
      <c r="P9" s="95"/>
      <c r="Q9" s="95"/>
      <c r="R9" s="95"/>
      <c r="S9" s="95"/>
      <c r="T9" s="95"/>
      <c r="U9" s="95"/>
      <c r="V9" s="95"/>
      <c r="W9" s="96">
        <f>SUMIF(B$41:B$594,"B01_消耗品費",Y41:Y594)</f>
        <v>0</v>
      </c>
      <c r="X9" s="97"/>
      <c r="Y9" s="97"/>
      <c r="Z9" s="97"/>
      <c r="AA9" s="98"/>
      <c r="AD9" s="13"/>
      <c r="AE9" s="13"/>
      <c r="AF9" s="13"/>
      <c r="AG9" s="13"/>
      <c r="AH9" s="13"/>
    </row>
    <row r="10" spans="2:34" ht="12" customHeight="1">
      <c r="B10" s="94" t="s">
        <v>513</v>
      </c>
      <c r="C10" s="95"/>
      <c r="D10" s="95"/>
      <c r="E10" s="95"/>
      <c r="F10" s="95"/>
      <c r="G10" s="95"/>
      <c r="H10" s="95"/>
      <c r="I10" s="95"/>
      <c r="J10" s="99">
        <f>SUMIF(B$41:B$594,"A02_用品費",Y41:Y594)</f>
        <v>0</v>
      </c>
      <c r="K10" s="97"/>
      <c r="L10" s="97"/>
      <c r="M10" s="97"/>
      <c r="N10" s="97"/>
      <c r="O10" s="94" t="s">
        <v>517</v>
      </c>
      <c r="P10" s="95"/>
      <c r="Q10" s="95"/>
      <c r="R10" s="95"/>
      <c r="S10" s="95"/>
      <c r="T10" s="95"/>
      <c r="U10" s="95"/>
      <c r="V10" s="95"/>
      <c r="W10" s="96">
        <f>SUMIF(B$41:B$594,"B02_用品費",Y41:Y594)</f>
        <v>0</v>
      </c>
      <c r="X10" s="97"/>
      <c r="Y10" s="97"/>
      <c r="Z10" s="97"/>
      <c r="AA10" s="98"/>
      <c r="AD10" s="13"/>
      <c r="AE10" s="13"/>
      <c r="AF10" s="13"/>
      <c r="AG10" s="13"/>
      <c r="AH10" s="13"/>
    </row>
    <row r="11" spans="2:34" ht="12" customHeight="1">
      <c r="B11" s="94" t="s">
        <v>515</v>
      </c>
      <c r="C11" s="95"/>
      <c r="D11" s="95"/>
      <c r="E11" s="95"/>
      <c r="F11" s="95"/>
      <c r="G11" s="95"/>
      <c r="H11" s="95"/>
      <c r="I11" s="95"/>
      <c r="J11" s="99">
        <f>SUMIF(B$41:B$594,"A03_機器備品費",Y41:Y594)</f>
        <v>200000</v>
      </c>
      <c r="K11" s="97"/>
      <c r="L11" s="97"/>
      <c r="M11" s="97"/>
      <c r="N11" s="97"/>
      <c r="O11" s="94" t="s">
        <v>518</v>
      </c>
      <c r="P11" s="95"/>
      <c r="Q11" s="95"/>
      <c r="R11" s="95"/>
      <c r="S11" s="95"/>
      <c r="T11" s="95"/>
      <c r="U11" s="95"/>
      <c r="V11" s="95"/>
      <c r="W11" s="96">
        <f>SUMIF(B$41:B$594,"B03_機器備品費",Y41:Y594)</f>
        <v>0</v>
      </c>
      <c r="X11" s="97"/>
      <c r="Y11" s="97"/>
      <c r="Z11" s="97"/>
      <c r="AA11" s="98"/>
      <c r="AD11" s="13"/>
      <c r="AE11" s="13"/>
      <c r="AF11" s="13"/>
      <c r="AG11" s="13"/>
      <c r="AH11" s="13"/>
    </row>
    <row r="12" spans="2:34" ht="12" customHeight="1">
      <c r="B12" s="94" t="s">
        <v>343</v>
      </c>
      <c r="C12" s="95"/>
      <c r="D12" s="95"/>
      <c r="E12" s="95"/>
      <c r="F12" s="95"/>
      <c r="G12" s="95"/>
      <c r="H12" s="95"/>
      <c r="I12" s="95"/>
      <c r="J12" s="99">
        <f>SUMIF(B$41:B$594,"A04_図書資料費",Y41:Y594)</f>
        <v>0</v>
      </c>
      <c r="K12" s="97"/>
      <c r="L12" s="97"/>
      <c r="M12" s="97"/>
      <c r="N12" s="97"/>
      <c r="O12" s="94" t="s">
        <v>352</v>
      </c>
      <c r="P12" s="95"/>
      <c r="Q12" s="95"/>
      <c r="R12" s="95"/>
      <c r="S12" s="95"/>
      <c r="T12" s="95"/>
      <c r="U12" s="95"/>
      <c r="V12" s="95"/>
      <c r="W12" s="96">
        <f>SUMIF(B$41:B$594,"B04_図書資料費",Y41:Y594)</f>
        <v>0</v>
      </c>
      <c r="X12" s="97"/>
      <c r="Y12" s="97"/>
      <c r="Z12" s="97"/>
      <c r="AA12" s="98"/>
      <c r="AD12" s="13"/>
      <c r="AE12" s="13"/>
      <c r="AF12" s="13"/>
      <c r="AG12" s="13"/>
      <c r="AH12" s="13"/>
    </row>
    <row r="13" spans="2:34" ht="12" customHeight="1">
      <c r="B13" s="94" t="s">
        <v>344</v>
      </c>
      <c r="C13" s="95"/>
      <c r="D13" s="95"/>
      <c r="E13" s="95"/>
      <c r="F13" s="95"/>
      <c r="G13" s="95"/>
      <c r="H13" s="95"/>
      <c r="I13" s="95"/>
      <c r="J13" s="99">
        <f>SUMIF(B$41:B$594,"A05_旅費交通費",Y41:Y594)</f>
        <v>0</v>
      </c>
      <c r="K13" s="97"/>
      <c r="L13" s="97"/>
      <c r="M13" s="97"/>
      <c r="N13" s="97"/>
      <c r="O13" s="94" t="s">
        <v>353</v>
      </c>
      <c r="P13" s="95"/>
      <c r="Q13" s="95"/>
      <c r="R13" s="95"/>
      <c r="S13" s="95"/>
      <c r="T13" s="95"/>
      <c r="U13" s="95"/>
      <c r="V13" s="95"/>
      <c r="W13" s="96">
        <f>SUMIF(B$41:B$594,"B05_旅費交通費",Y41:Y594)</f>
        <v>1125840</v>
      </c>
      <c r="X13" s="97"/>
      <c r="Y13" s="97"/>
      <c r="Z13" s="97"/>
      <c r="AA13" s="98"/>
      <c r="AD13" s="13"/>
      <c r="AE13" s="13"/>
      <c r="AF13" s="13"/>
      <c r="AG13" s="13"/>
      <c r="AH13" s="13"/>
    </row>
    <row r="14" spans="2:34" ht="12" customHeight="1">
      <c r="B14" s="94" t="s">
        <v>345</v>
      </c>
      <c r="C14" s="95"/>
      <c r="D14" s="95"/>
      <c r="E14" s="95"/>
      <c r="F14" s="95"/>
      <c r="G14" s="95"/>
      <c r="H14" s="95"/>
      <c r="I14" s="95"/>
      <c r="J14" s="99">
        <f>SUMIF(B$41:B$594,"A06_印刷製本費",Y41:Y594)</f>
        <v>10000</v>
      </c>
      <c r="K14" s="97"/>
      <c r="L14" s="97"/>
      <c r="M14" s="97"/>
      <c r="N14" s="97"/>
      <c r="O14" s="94" t="s">
        <v>354</v>
      </c>
      <c r="P14" s="95"/>
      <c r="Q14" s="95"/>
      <c r="R14" s="95"/>
      <c r="S14" s="95"/>
      <c r="T14" s="95"/>
      <c r="U14" s="95"/>
      <c r="V14" s="95"/>
      <c r="W14" s="96">
        <f>SUMIF(B$41:B$594,"B06_印刷製本費",Y41:Y594)</f>
        <v>0</v>
      </c>
      <c r="X14" s="97"/>
      <c r="Y14" s="97"/>
      <c r="Z14" s="97"/>
      <c r="AA14" s="98"/>
      <c r="AD14" s="13"/>
      <c r="AE14" s="13"/>
      <c r="AF14" s="13"/>
      <c r="AG14" s="13"/>
      <c r="AH14" s="13"/>
    </row>
    <row r="15" spans="2:34" ht="12" customHeight="1">
      <c r="B15" s="94" t="s">
        <v>346</v>
      </c>
      <c r="C15" s="95"/>
      <c r="D15" s="95"/>
      <c r="E15" s="95"/>
      <c r="F15" s="95"/>
      <c r="G15" s="95"/>
      <c r="H15" s="95"/>
      <c r="I15" s="95"/>
      <c r="J15" s="99">
        <f>SUMIF(B$41:B$594,"A07_通信運搬費",Y41:Y594)</f>
        <v>121200</v>
      </c>
      <c r="K15" s="97"/>
      <c r="L15" s="97"/>
      <c r="M15" s="97"/>
      <c r="N15" s="97"/>
      <c r="O15" s="94" t="s">
        <v>355</v>
      </c>
      <c r="P15" s="95"/>
      <c r="Q15" s="95"/>
      <c r="R15" s="95"/>
      <c r="S15" s="95"/>
      <c r="T15" s="95"/>
      <c r="U15" s="95"/>
      <c r="V15" s="95"/>
      <c r="W15" s="96">
        <f>SUMIF(B$41:B$594,"B07_通信運搬費",Y41:Y594)</f>
        <v>0</v>
      </c>
      <c r="X15" s="97"/>
      <c r="Y15" s="97"/>
      <c r="Z15" s="97"/>
      <c r="AA15" s="98"/>
      <c r="AD15" s="13"/>
      <c r="AE15" s="13"/>
      <c r="AF15" s="13"/>
      <c r="AG15" s="13"/>
      <c r="AH15" s="13"/>
    </row>
    <row r="16" spans="2:34" ht="12" customHeight="1">
      <c r="B16" s="94" t="s">
        <v>347</v>
      </c>
      <c r="C16" s="95"/>
      <c r="D16" s="95"/>
      <c r="E16" s="95"/>
      <c r="F16" s="95"/>
      <c r="G16" s="95"/>
      <c r="H16" s="95"/>
      <c r="I16" s="95"/>
      <c r="J16" s="99">
        <f>SUMIF(B$41:B$594,"A08_保険費",Y41:Y594)</f>
        <v>20000</v>
      </c>
      <c r="K16" s="97"/>
      <c r="L16" s="97"/>
      <c r="M16" s="97"/>
      <c r="N16" s="97"/>
      <c r="O16" s="94" t="s">
        <v>356</v>
      </c>
      <c r="P16" s="95"/>
      <c r="Q16" s="95"/>
      <c r="R16" s="95"/>
      <c r="S16" s="95"/>
      <c r="T16" s="95"/>
      <c r="U16" s="95"/>
      <c r="V16" s="95"/>
      <c r="W16" s="96">
        <f>SUMIF(B$41:B$594,"B08_保険費",Y41:Y594)</f>
        <v>0</v>
      </c>
      <c r="X16" s="97"/>
      <c r="Y16" s="97"/>
      <c r="Z16" s="97"/>
      <c r="AA16" s="98"/>
      <c r="AD16" s="13"/>
      <c r="AE16" s="13"/>
      <c r="AF16" s="13"/>
      <c r="AG16" s="13"/>
      <c r="AH16" s="13"/>
    </row>
    <row r="17" spans="2:34" ht="12" customHeight="1">
      <c r="B17" s="94" t="s">
        <v>348</v>
      </c>
      <c r="C17" s="95"/>
      <c r="D17" s="95"/>
      <c r="E17" s="95"/>
      <c r="F17" s="95"/>
      <c r="G17" s="95"/>
      <c r="H17" s="95"/>
      <c r="I17" s="95"/>
      <c r="J17" s="99">
        <f>SUMIF(B$41:B$594,"A09_賃借費",Y41:Y594)</f>
        <v>0</v>
      </c>
      <c r="K17" s="97"/>
      <c r="L17" s="97"/>
      <c r="M17" s="97"/>
      <c r="N17" s="97"/>
      <c r="O17" s="94" t="s">
        <v>357</v>
      </c>
      <c r="P17" s="95"/>
      <c r="Q17" s="95"/>
      <c r="R17" s="95"/>
      <c r="S17" s="95"/>
      <c r="T17" s="95"/>
      <c r="U17" s="95"/>
      <c r="V17" s="95"/>
      <c r="W17" s="96">
        <f>SUMIF(B$41:B$594,"B09_賃借費",Y41:Y594)</f>
        <v>0</v>
      </c>
      <c r="X17" s="97"/>
      <c r="Y17" s="97"/>
      <c r="Z17" s="97"/>
      <c r="AA17" s="98"/>
      <c r="AD17" s="13"/>
      <c r="AE17" s="15"/>
      <c r="AF17" s="13"/>
      <c r="AG17" s="13"/>
      <c r="AH17" s="13"/>
    </row>
    <row r="18" spans="2:34" ht="12" customHeight="1">
      <c r="B18" s="94" t="s">
        <v>349</v>
      </c>
      <c r="C18" s="95"/>
      <c r="D18" s="95"/>
      <c r="E18" s="95"/>
      <c r="F18" s="95"/>
      <c r="G18" s="95"/>
      <c r="H18" s="95"/>
      <c r="I18" s="95"/>
      <c r="J18" s="99">
        <f>SUMIF(B$41:B$594,"A10_諸会費",Y41:Y594)</f>
        <v>0</v>
      </c>
      <c r="K18" s="97"/>
      <c r="L18" s="97"/>
      <c r="M18" s="97"/>
      <c r="N18" s="97"/>
      <c r="O18" s="94" t="s">
        <v>358</v>
      </c>
      <c r="P18" s="95"/>
      <c r="Q18" s="95"/>
      <c r="R18" s="95"/>
      <c r="S18" s="95"/>
      <c r="T18" s="95"/>
      <c r="U18" s="95"/>
      <c r="V18" s="95"/>
      <c r="W18" s="96">
        <f>SUMIF(B$41:B$594,"B10_諸会費",Y41:Y594)</f>
        <v>45000</v>
      </c>
      <c r="X18" s="97"/>
      <c r="Y18" s="97"/>
      <c r="Z18" s="97"/>
      <c r="AA18" s="98"/>
      <c r="AD18" s="13"/>
      <c r="AE18" s="13"/>
      <c r="AF18" s="13"/>
      <c r="AG18" s="13"/>
      <c r="AH18" s="13"/>
    </row>
    <row r="19" spans="2:34" ht="12" customHeight="1">
      <c r="B19" s="94" t="s">
        <v>350</v>
      </c>
      <c r="C19" s="95"/>
      <c r="D19" s="95"/>
      <c r="E19" s="95"/>
      <c r="F19" s="95"/>
      <c r="G19" s="95"/>
      <c r="H19" s="95"/>
      <c r="I19" s="95"/>
      <c r="J19" s="99">
        <f>SUMIF(B$41:B$594,"A11_報酬・委託費",Y41:Y594)</f>
        <v>0</v>
      </c>
      <c r="K19" s="97"/>
      <c r="L19" s="97"/>
      <c r="M19" s="97"/>
      <c r="N19" s="97"/>
      <c r="O19" s="94" t="s">
        <v>359</v>
      </c>
      <c r="P19" s="95"/>
      <c r="Q19" s="95"/>
      <c r="R19" s="95"/>
      <c r="S19" s="95"/>
      <c r="T19" s="95"/>
      <c r="U19" s="95"/>
      <c r="V19" s="95"/>
      <c r="W19" s="96">
        <f>SUMIF(B$41:B$594,"B11_報酬・委託費",Y41:Y594)</f>
        <v>0</v>
      </c>
      <c r="X19" s="97"/>
      <c r="Y19" s="97"/>
      <c r="Z19" s="97"/>
      <c r="AA19" s="98"/>
      <c r="AD19" s="13"/>
      <c r="AE19" s="13"/>
      <c r="AF19" s="13"/>
      <c r="AG19" s="13"/>
      <c r="AH19" s="13"/>
    </row>
    <row r="20" spans="2:34" ht="12" customHeight="1" thickBot="1">
      <c r="B20" s="94" t="s">
        <v>351</v>
      </c>
      <c r="C20" s="95"/>
      <c r="D20" s="95"/>
      <c r="E20" s="95"/>
      <c r="F20" s="95"/>
      <c r="G20" s="95"/>
      <c r="H20" s="95"/>
      <c r="I20" s="95"/>
      <c r="J20" s="99">
        <f>SUMIF(B$41:B$594,"A12_雑費",Y41:Y594)</f>
        <v>2000</v>
      </c>
      <c r="K20" s="97"/>
      <c r="L20" s="97"/>
      <c r="M20" s="97"/>
      <c r="N20" s="97"/>
      <c r="O20" s="94" t="s">
        <v>360</v>
      </c>
      <c r="P20" s="95"/>
      <c r="Q20" s="95"/>
      <c r="R20" s="95"/>
      <c r="S20" s="95"/>
      <c r="T20" s="95"/>
      <c r="U20" s="95"/>
      <c r="V20" s="95"/>
      <c r="W20" s="96">
        <f>SUMIF(B$41:B$594,"B12_雑費",Y41:Y594)</f>
        <v>0</v>
      </c>
      <c r="X20" s="97"/>
      <c r="Y20" s="97"/>
      <c r="Z20" s="97"/>
      <c r="AA20" s="98"/>
      <c r="AD20" s="13"/>
      <c r="AE20" s="13"/>
      <c r="AF20" s="13"/>
      <c r="AG20" s="13"/>
      <c r="AH20" s="13"/>
    </row>
    <row r="21" spans="2:34" ht="12" customHeight="1">
      <c r="B21" s="134" t="s">
        <v>467</v>
      </c>
      <c r="C21" s="135"/>
      <c r="D21" s="135"/>
      <c r="E21" s="135"/>
      <c r="F21" s="135"/>
      <c r="G21" s="135"/>
      <c r="H21" s="135"/>
      <c r="I21" s="135"/>
      <c r="J21" s="135"/>
      <c r="K21" s="135"/>
      <c r="L21" s="135"/>
      <c r="M21" s="135"/>
      <c r="N21" s="135"/>
      <c r="O21" s="135"/>
      <c r="P21" s="135"/>
      <c r="Q21" s="135"/>
      <c r="R21" s="136"/>
      <c r="S21" s="140" t="s">
        <v>387</v>
      </c>
      <c r="T21" s="141"/>
      <c r="U21" s="141"/>
      <c r="V21" s="142"/>
      <c r="W21" s="146">
        <f>SUM(W23:AA29)</f>
        <v>1850000</v>
      </c>
      <c r="X21" s="147"/>
      <c r="Y21" s="147"/>
      <c r="Z21" s="147"/>
      <c r="AA21" s="148"/>
      <c r="AD21" s="13"/>
      <c r="AE21" s="13"/>
      <c r="AF21" s="13"/>
      <c r="AG21" s="13"/>
      <c r="AH21" s="13"/>
    </row>
    <row r="22" spans="2:34" ht="12" customHeight="1">
      <c r="B22" s="137"/>
      <c r="C22" s="138"/>
      <c r="D22" s="138"/>
      <c r="E22" s="138"/>
      <c r="F22" s="138"/>
      <c r="G22" s="138"/>
      <c r="H22" s="138"/>
      <c r="I22" s="138"/>
      <c r="J22" s="138"/>
      <c r="K22" s="138"/>
      <c r="L22" s="138"/>
      <c r="M22" s="138"/>
      <c r="N22" s="138"/>
      <c r="O22" s="138"/>
      <c r="P22" s="138"/>
      <c r="Q22" s="138"/>
      <c r="R22" s="139"/>
      <c r="S22" s="143"/>
      <c r="T22" s="144"/>
      <c r="U22" s="144"/>
      <c r="V22" s="145"/>
      <c r="W22" s="149"/>
      <c r="X22" s="150"/>
      <c r="Y22" s="150"/>
      <c r="Z22" s="150"/>
      <c r="AA22" s="151"/>
      <c r="AD22" s="13"/>
      <c r="AE22" s="13"/>
      <c r="AF22" s="13"/>
      <c r="AG22" s="13"/>
      <c r="AH22" s="13"/>
    </row>
    <row r="23" spans="2:34" ht="12" customHeight="1">
      <c r="B23" s="265" t="s">
        <v>475</v>
      </c>
      <c r="C23" s="266"/>
      <c r="D23" s="266"/>
      <c r="E23" s="266"/>
      <c r="F23" s="266"/>
      <c r="G23" s="266"/>
      <c r="H23" s="266"/>
      <c r="I23" s="266"/>
      <c r="J23" s="266"/>
      <c r="K23" s="266"/>
      <c r="L23" s="266"/>
      <c r="M23" s="266"/>
      <c r="N23" s="266"/>
      <c r="O23" s="266"/>
      <c r="P23" s="266"/>
      <c r="Q23" s="266"/>
      <c r="R23" s="266"/>
      <c r="S23" s="267" t="s">
        <v>443</v>
      </c>
      <c r="T23" s="266"/>
      <c r="U23" s="266"/>
      <c r="V23" s="268"/>
      <c r="W23" s="272">
        <v>100000</v>
      </c>
      <c r="X23" s="273"/>
      <c r="Y23" s="273"/>
      <c r="Z23" s="273"/>
      <c r="AA23" s="274"/>
      <c r="AD23" s="13"/>
      <c r="AE23" s="13"/>
      <c r="AF23" s="13"/>
    </row>
    <row r="24" spans="2:34" ht="12" customHeight="1">
      <c r="B24" s="265" t="s">
        <v>476</v>
      </c>
      <c r="C24" s="266"/>
      <c r="D24" s="266"/>
      <c r="E24" s="266"/>
      <c r="F24" s="266"/>
      <c r="G24" s="266"/>
      <c r="H24" s="266"/>
      <c r="I24" s="266"/>
      <c r="J24" s="266"/>
      <c r="K24" s="266"/>
      <c r="L24" s="266"/>
      <c r="M24" s="266"/>
      <c r="N24" s="266"/>
      <c r="O24" s="266"/>
      <c r="P24" s="266"/>
      <c r="Q24" s="266"/>
      <c r="R24" s="266"/>
      <c r="S24" s="267" t="s">
        <v>444</v>
      </c>
      <c r="T24" s="266"/>
      <c r="U24" s="266"/>
      <c r="V24" s="268"/>
      <c r="W24" s="269">
        <v>1000000</v>
      </c>
      <c r="X24" s="270"/>
      <c r="Y24" s="270"/>
      <c r="Z24" s="270"/>
      <c r="AA24" s="271"/>
      <c r="AD24" s="13"/>
      <c r="AE24" s="13"/>
      <c r="AF24" s="13"/>
    </row>
    <row r="25" spans="2:34" ht="12" customHeight="1">
      <c r="B25" s="265" t="s">
        <v>477</v>
      </c>
      <c r="C25" s="266"/>
      <c r="D25" s="266"/>
      <c r="E25" s="266"/>
      <c r="F25" s="266"/>
      <c r="G25" s="266"/>
      <c r="H25" s="266"/>
      <c r="I25" s="266"/>
      <c r="J25" s="266"/>
      <c r="K25" s="266"/>
      <c r="L25" s="266"/>
      <c r="M25" s="266"/>
      <c r="N25" s="266"/>
      <c r="O25" s="266"/>
      <c r="P25" s="266"/>
      <c r="Q25" s="266"/>
      <c r="R25" s="266"/>
      <c r="S25" s="267" t="s">
        <v>444</v>
      </c>
      <c r="T25" s="266"/>
      <c r="U25" s="266"/>
      <c r="V25" s="268"/>
      <c r="W25" s="272">
        <v>250000</v>
      </c>
      <c r="X25" s="273"/>
      <c r="Y25" s="273"/>
      <c r="Z25" s="273"/>
      <c r="AA25" s="274"/>
      <c r="AD25" s="13"/>
      <c r="AE25" s="13"/>
      <c r="AF25" s="13"/>
    </row>
    <row r="26" spans="2:34" ht="12" customHeight="1">
      <c r="B26" s="275" t="s">
        <v>478</v>
      </c>
      <c r="C26" s="276"/>
      <c r="D26" s="276"/>
      <c r="E26" s="276"/>
      <c r="F26" s="276"/>
      <c r="G26" s="276"/>
      <c r="H26" s="276"/>
      <c r="I26" s="276"/>
      <c r="J26" s="276"/>
      <c r="K26" s="276"/>
      <c r="L26" s="276"/>
      <c r="M26" s="276"/>
      <c r="N26" s="276"/>
      <c r="O26" s="276"/>
      <c r="P26" s="276"/>
      <c r="Q26" s="276"/>
      <c r="R26" s="276"/>
      <c r="S26" s="267" t="s">
        <v>448</v>
      </c>
      <c r="T26" s="266"/>
      <c r="U26" s="266"/>
      <c r="V26" s="268"/>
      <c r="W26" s="272">
        <v>250000</v>
      </c>
      <c r="X26" s="273"/>
      <c r="Y26" s="273"/>
      <c r="Z26" s="273"/>
      <c r="AA26" s="274"/>
      <c r="AD26" s="13"/>
      <c r="AE26" s="13"/>
      <c r="AF26" s="13"/>
    </row>
    <row r="27" spans="2:34" ht="12" customHeight="1">
      <c r="B27" s="277" t="s">
        <v>479</v>
      </c>
      <c r="C27" s="278"/>
      <c r="D27" s="278"/>
      <c r="E27" s="278"/>
      <c r="F27" s="278"/>
      <c r="G27" s="278"/>
      <c r="H27" s="278"/>
      <c r="I27" s="278"/>
      <c r="J27" s="278"/>
      <c r="K27" s="278"/>
      <c r="L27" s="278"/>
      <c r="M27" s="278"/>
      <c r="N27" s="278"/>
      <c r="O27" s="278"/>
      <c r="P27" s="278"/>
      <c r="Q27" s="278"/>
      <c r="R27" s="278"/>
      <c r="S27" s="267" t="s">
        <v>390</v>
      </c>
      <c r="T27" s="266"/>
      <c r="U27" s="266"/>
      <c r="V27" s="268"/>
      <c r="W27" s="269">
        <v>150000</v>
      </c>
      <c r="X27" s="270"/>
      <c r="Y27" s="270"/>
      <c r="Z27" s="270"/>
      <c r="AA27" s="271"/>
      <c r="AD27" s="13"/>
      <c r="AE27" s="13"/>
      <c r="AF27" s="13"/>
    </row>
    <row r="28" spans="2:34" ht="12" customHeight="1">
      <c r="B28" s="265" t="s">
        <v>480</v>
      </c>
      <c r="C28" s="266"/>
      <c r="D28" s="266"/>
      <c r="E28" s="266"/>
      <c r="F28" s="266"/>
      <c r="G28" s="266"/>
      <c r="H28" s="266"/>
      <c r="I28" s="266"/>
      <c r="J28" s="266"/>
      <c r="K28" s="266"/>
      <c r="L28" s="266"/>
      <c r="M28" s="266"/>
      <c r="N28" s="266"/>
      <c r="O28" s="266"/>
      <c r="P28" s="266"/>
      <c r="Q28" s="266"/>
      <c r="R28" s="266"/>
      <c r="S28" s="267" t="s">
        <v>390</v>
      </c>
      <c r="T28" s="266"/>
      <c r="U28" s="266"/>
      <c r="V28" s="268"/>
      <c r="W28" s="269">
        <v>100000</v>
      </c>
      <c r="X28" s="270"/>
      <c r="Y28" s="270"/>
      <c r="Z28" s="270"/>
      <c r="AA28" s="271"/>
      <c r="AD28" s="13"/>
      <c r="AE28" s="13"/>
      <c r="AF28" s="13"/>
      <c r="AG28" s="13"/>
      <c r="AH28" s="13"/>
    </row>
    <row r="29" spans="2:34" ht="12" customHeight="1" thickBot="1">
      <c r="B29" s="265"/>
      <c r="C29" s="266"/>
      <c r="D29" s="266"/>
      <c r="E29" s="266"/>
      <c r="F29" s="266"/>
      <c r="G29" s="266"/>
      <c r="H29" s="266"/>
      <c r="I29" s="266"/>
      <c r="J29" s="266"/>
      <c r="K29" s="266"/>
      <c r="L29" s="266"/>
      <c r="M29" s="266"/>
      <c r="N29" s="266"/>
      <c r="O29" s="266"/>
      <c r="P29" s="266"/>
      <c r="Q29" s="266"/>
      <c r="R29" s="266"/>
      <c r="S29" s="267"/>
      <c r="T29" s="266"/>
      <c r="U29" s="266"/>
      <c r="V29" s="268"/>
      <c r="W29" s="272"/>
      <c r="X29" s="273"/>
      <c r="Y29" s="273"/>
      <c r="Z29" s="273"/>
      <c r="AA29" s="274"/>
      <c r="AD29" s="13"/>
      <c r="AE29" s="13"/>
      <c r="AF29" s="13"/>
      <c r="AG29" s="13"/>
      <c r="AH29" s="13"/>
    </row>
    <row r="30" spans="2:34" ht="12" customHeight="1">
      <c r="B30" s="224" t="s">
        <v>466</v>
      </c>
      <c r="C30" s="225"/>
      <c r="D30" s="225"/>
      <c r="E30" s="225"/>
      <c r="F30" s="225"/>
      <c r="G30" s="225"/>
      <c r="H30" s="225"/>
      <c r="I30" s="225"/>
      <c r="J30" s="225"/>
      <c r="K30" s="225"/>
      <c r="L30" s="225"/>
      <c r="M30" s="225"/>
      <c r="N30" s="225"/>
      <c r="O30" s="225"/>
      <c r="P30" s="225"/>
      <c r="Q30" s="225"/>
      <c r="R30" s="257"/>
      <c r="S30" s="259">
        <f>J7+W7</f>
        <v>3164840</v>
      </c>
      <c r="T30" s="260"/>
      <c r="U30" s="260"/>
      <c r="V30" s="260"/>
      <c r="W30" s="260"/>
      <c r="X30" s="260"/>
      <c r="Y30" s="260"/>
      <c r="Z30" s="260"/>
      <c r="AA30" s="261"/>
    </row>
    <row r="31" spans="2:34" ht="12" customHeight="1" thickBot="1">
      <c r="B31" s="226"/>
      <c r="C31" s="227"/>
      <c r="D31" s="227"/>
      <c r="E31" s="227"/>
      <c r="F31" s="227"/>
      <c r="G31" s="227"/>
      <c r="H31" s="227"/>
      <c r="I31" s="227"/>
      <c r="J31" s="227"/>
      <c r="K31" s="227"/>
      <c r="L31" s="227"/>
      <c r="M31" s="227"/>
      <c r="N31" s="227"/>
      <c r="O31" s="227"/>
      <c r="P31" s="227"/>
      <c r="Q31" s="227"/>
      <c r="R31" s="258"/>
      <c r="S31" s="262"/>
      <c r="T31" s="263"/>
      <c r="U31" s="263"/>
      <c r="V31" s="263"/>
      <c r="W31" s="263"/>
      <c r="X31" s="263"/>
      <c r="Y31" s="263"/>
      <c r="Z31" s="263"/>
      <c r="AA31" s="264"/>
    </row>
    <row r="32" spans="2:34" ht="12" customHeight="1">
      <c r="B32" s="224" t="s">
        <v>474</v>
      </c>
      <c r="C32" s="225"/>
      <c r="D32" s="225"/>
      <c r="E32" s="225"/>
      <c r="F32" s="225"/>
      <c r="G32" s="225"/>
      <c r="H32" s="225"/>
      <c r="I32" s="225"/>
      <c r="J32" s="225"/>
      <c r="K32" s="225"/>
      <c r="L32" s="225"/>
      <c r="M32" s="225"/>
      <c r="N32" s="225"/>
      <c r="O32" s="225"/>
      <c r="P32" s="225"/>
      <c r="Q32" s="225"/>
      <c r="R32" s="225"/>
      <c r="S32" s="228">
        <f>IF(F38="大会参加",SUM(Y41:AA63),0)+IF(F68="大会参加",SUM(Y71:AA93),0)+IF(F97="大会参加",SUM(Y100:AA122),0)+IF(F127="大会参加",SUM(Y130:AA152),0)+IF(F156="大会参加",SUM(Y159:AA181),0)+IF(F186="大会参加",SUM(Y189:AA211),0)+IF(F215="大会参加",SUM(Y218:AA240),0)+IF(F245="大会参加",SUM(Y248:AA270),0)+IF(F274="大会参加",SUM(Y277:AA299),0)+IF(F304="大会参加",SUM(Y307:AA329),0)+IF(F363="大会参加",SUM(Y366:AA388),0)+IF(F333="大会参加",SUM(Y336:AA358),0)+IF(F392="大会参加",SUM(Y395:AA417),0)+IF(F422="大会参加",SUM(Y425:AA447),0)+IF(F451="大会参加",SUM(Y454:AA476),0)+IF(F481="大会参加",SUM(Y484:AA506),0)+IF(F510="大会参加",SUM(Y513:AA535),0)+IF(F540="大会参加",SUM(Y543:AA565),0)+IF(F569="大会参加",SUM(Y572:AA594),0)+IF(F599="大会参加",SUM(Y602:AA624),0)</f>
        <v>792800</v>
      </c>
      <c r="T32" s="229"/>
      <c r="U32" s="229"/>
      <c r="V32" s="229"/>
      <c r="W32" s="229"/>
      <c r="X32" s="229"/>
      <c r="Y32" s="229"/>
      <c r="Z32" s="229"/>
      <c r="AA32" s="230"/>
    </row>
    <row r="33" spans="2:27" ht="12" customHeight="1" thickBot="1">
      <c r="B33" s="226"/>
      <c r="C33" s="227"/>
      <c r="D33" s="227"/>
      <c r="E33" s="227"/>
      <c r="F33" s="227"/>
      <c r="G33" s="227"/>
      <c r="H33" s="227"/>
      <c r="I33" s="227"/>
      <c r="J33" s="227"/>
      <c r="K33" s="227"/>
      <c r="L33" s="227"/>
      <c r="M33" s="227"/>
      <c r="N33" s="227"/>
      <c r="O33" s="227"/>
      <c r="P33" s="227"/>
      <c r="Q33" s="227"/>
      <c r="R33" s="227"/>
      <c r="S33" s="231"/>
      <c r="T33" s="232"/>
      <c r="U33" s="232"/>
      <c r="V33" s="232"/>
      <c r="W33" s="232"/>
      <c r="X33" s="232"/>
      <c r="Y33" s="232"/>
      <c r="Z33" s="232"/>
      <c r="AA33" s="233"/>
    </row>
    <row r="34" spans="2:27" ht="10.4" customHeight="1">
      <c r="B34" s="152" t="s">
        <v>419</v>
      </c>
      <c r="C34" s="152"/>
      <c r="D34" s="152"/>
      <c r="E34" s="152"/>
      <c r="F34" s="152"/>
      <c r="G34" s="152"/>
      <c r="H34" s="152"/>
      <c r="I34" s="152"/>
      <c r="J34" s="152"/>
      <c r="K34" s="152"/>
      <c r="L34" s="152"/>
      <c r="M34" s="152"/>
      <c r="N34" s="152"/>
      <c r="O34" s="152"/>
      <c r="P34" s="152"/>
      <c r="Q34" s="152"/>
      <c r="R34" s="152"/>
      <c r="S34" s="152"/>
      <c r="T34" s="152"/>
      <c r="U34" s="152"/>
      <c r="V34" s="152"/>
      <c r="W34" s="152"/>
      <c r="X34" s="152"/>
      <c r="Y34" s="152"/>
      <c r="Z34" s="152"/>
      <c r="AA34" s="152"/>
    </row>
    <row r="35" spans="2:27" ht="26.5" customHeight="1" thickBot="1">
      <c r="B35" s="153"/>
      <c r="C35" s="153"/>
      <c r="D35" s="153"/>
      <c r="E35" s="153"/>
      <c r="F35" s="153"/>
      <c r="G35" s="153"/>
      <c r="H35" s="153"/>
      <c r="I35" s="153"/>
      <c r="J35" s="153"/>
      <c r="K35" s="153"/>
      <c r="L35" s="153"/>
      <c r="M35" s="153"/>
      <c r="N35" s="153"/>
      <c r="O35" s="153"/>
      <c r="P35" s="153"/>
      <c r="Q35" s="153"/>
      <c r="R35" s="153"/>
      <c r="S35" s="153"/>
      <c r="T35" s="153"/>
      <c r="U35" s="153"/>
      <c r="V35" s="153"/>
      <c r="W35" s="153"/>
      <c r="X35" s="153"/>
      <c r="Y35" s="153"/>
      <c r="Z35" s="153"/>
      <c r="AA35" s="153"/>
    </row>
    <row r="36" spans="2:27" ht="12" customHeight="1" thickBot="1">
      <c r="B36" s="12" t="s">
        <v>365</v>
      </c>
      <c r="C36" s="154" t="s">
        <v>364</v>
      </c>
      <c r="D36" s="155"/>
      <c r="E36" s="156" t="s">
        <v>443</v>
      </c>
      <c r="F36" s="157"/>
      <c r="G36" s="11" t="s">
        <v>361</v>
      </c>
      <c r="H36" s="156" t="s">
        <v>443</v>
      </c>
      <c r="I36" s="157"/>
      <c r="J36" s="154" t="s">
        <v>363</v>
      </c>
      <c r="K36" s="158"/>
      <c r="L36" s="159">
        <f>SUM(Y41:AA63)</f>
        <v>107840</v>
      </c>
      <c r="M36" s="159"/>
      <c r="N36" s="160"/>
      <c r="O36" s="154" t="s">
        <v>362</v>
      </c>
      <c r="P36" s="158"/>
      <c r="Q36" s="193" t="s">
        <v>507</v>
      </c>
      <c r="R36" s="194"/>
      <c r="S36" s="194"/>
      <c r="T36" s="194"/>
      <c r="U36" s="194"/>
      <c r="V36" s="194"/>
      <c r="W36" s="194"/>
      <c r="X36" s="195" t="s">
        <v>418</v>
      </c>
      <c r="Y36" s="195"/>
      <c r="Z36" s="196"/>
      <c r="AA36" s="10" t="s">
        <v>11</v>
      </c>
    </row>
    <row r="37" spans="2:27" ht="12" customHeight="1">
      <c r="B37" s="172" t="s">
        <v>334</v>
      </c>
      <c r="C37" s="173"/>
      <c r="D37" s="173"/>
      <c r="E37" s="173"/>
      <c r="F37" s="209" t="s">
        <v>469</v>
      </c>
      <c r="G37" s="210"/>
      <c r="H37" s="215" t="s">
        <v>481</v>
      </c>
      <c r="I37" s="216"/>
      <c r="J37" s="216"/>
      <c r="K37" s="216"/>
      <c r="L37" s="216"/>
      <c r="M37" s="216"/>
      <c r="N37" s="216"/>
      <c r="O37" s="216"/>
      <c r="P37" s="216"/>
      <c r="Q37" s="216"/>
      <c r="R37" s="216"/>
      <c r="S37" s="216"/>
      <c r="T37" s="216"/>
      <c r="U37" s="216"/>
      <c r="V37" s="216"/>
      <c r="W37" s="216"/>
      <c r="X37" s="216"/>
      <c r="Y37" s="216"/>
      <c r="Z37" s="216"/>
      <c r="AA37" s="217"/>
    </row>
    <row r="38" spans="2:27" ht="12" customHeight="1">
      <c r="B38" s="174"/>
      <c r="C38" s="175"/>
      <c r="D38" s="175"/>
      <c r="E38" s="176"/>
      <c r="F38" s="211" t="s">
        <v>473</v>
      </c>
      <c r="G38" s="212"/>
      <c r="H38" s="218"/>
      <c r="I38" s="219"/>
      <c r="J38" s="219"/>
      <c r="K38" s="219"/>
      <c r="L38" s="219"/>
      <c r="M38" s="219"/>
      <c r="N38" s="219"/>
      <c r="O38" s="219"/>
      <c r="P38" s="219"/>
      <c r="Q38" s="219"/>
      <c r="R38" s="219"/>
      <c r="S38" s="219"/>
      <c r="T38" s="219"/>
      <c r="U38" s="219"/>
      <c r="V38" s="219"/>
      <c r="W38" s="219"/>
      <c r="X38" s="219"/>
      <c r="Y38" s="219"/>
      <c r="Z38" s="219"/>
      <c r="AA38" s="220"/>
    </row>
    <row r="39" spans="2:27" ht="12" customHeight="1" thickBot="1">
      <c r="B39" s="177"/>
      <c r="C39" s="178"/>
      <c r="D39" s="178"/>
      <c r="E39" s="178"/>
      <c r="F39" s="213"/>
      <c r="G39" s="214"/>
      <c r="H39" s="221"/>
      <c r="I39" s="222"/>
      <c r="J39" s="222"/>
      <c r="K39" s="222"/>
      <c r="L39" s="222"/>
      <c r="M39" s="222"/>
      <c r="N39" s="222"/>
      <c r="O39" s="222"/>
      <c r="P39" s="222"/>
      <c r="Q39" s="222"/>
      <c r="R39" s="222"/>
      <c r="S39" s="222"/>
      <c r="T39" s="222"/>
      <c r="U39" s="222"/>
      <c r="V39" s="222"/>
      <c r="W39" s="222"/>
      <c r="X39" s="222"/>
      <c r="Y39" s="222"/>
      <c r="Z39" s="222"/>
      <c r="AA39" s="223"/>
    </row>
    <row r="40" spans="2:27" ht="12" customHeight="1" thickBot="1">
      <c r="B40" s="179" t="s">
        <v>335</v>
      </c>
      <c r="C40" s="180"/>
      <c r="D40" s="180"/>
      <c r="E40" s="180"/>
      <c r="F40" s="180" t="s">
        <v>336</v>
      </c>
      <c r="G40" s="180"/>
      <c r="H40" s="180"/>
      <c r="I40" s="180"/>
      <c r="J40" s="180"/>
      <c r="K40" s="180"/>
      <c r="L40" s="180"/>
      <c r="M40" s="180"/>
      <c r="N40" s="180"/>
      <c r="O40" s="180"/>
      <c r="P40" s="180"/>
      <c r="Q40" s="180"/>
      <c r="R40" s="180"/>
      <c r="S40" s="180"/>
      <c r="T40" s="180" t="s">
        <v>337</v>
      </c>
      <c r="U40" s="180"/>
      <c r="V40" s="180"/>
      <c r="W40" s="180" t="s">
        <v>338</v>
      </c>
      <c r="X40" s="180"/>
      <c r="Y40" s="180" t="s">
        <v>339</v>
      </c>
      <c r="Z40" s="180"/>
      <c r="AA40" s="192"/>
    </row>
    <row r="41" spans="2:27" ht="12" customHeight="1">
      <c r="B41" s="181" t="s">
        <v>346</v>
      </c>
      <c r="C41" s="182"/>
      <c r="D41" s="182"/>
      <c r="E41" s="183"/>
      <c r="F41" s="184" t="s">
        <v>482</v>
      </c>
      <c r="G41" s="182"/>
      <c r="H41" s="182"/>
      <c r="I41" s="182"/>
      <c r="J41" s="182"/>
      <c r="K41" s="182"/>
      <c r="L41" s="182"/>
      <c r="M41" s="182"/>
      <c r="N41" s="182"/>
      <c r="O41" s="182"/>
      <c r="P41" s="182"/>
      <c r="Q41" s="182"/>
      <c r="R41" s="182"/>
      <c r="S41" s="183"/>
      <c r="T41" s="185">
        <v>30000</v>
      </c>
      <c r="U41" s="186"/>
      <c r="V41" s="187"/>
      <c r="W41" s="188">
        <v>2</v>
      </c>
      <c r="X41" s="189"/>
      <c r="Y41" s="190">
        <f t="shared" ref="Y41:Y63" si="0">T41*W41</f>
        <v>60000</v>
      </c>
      <c r="Z41" s="190"/>
      <c r="AA41" s="191"/>
    </row>
    <row r="42" spans="2:27" ht="12" customHeight="1">
      <c r="B42" s="161" t="s">
        <v>346</v>
      </c>
      <c r="C42" s="162"/>
      <c r="D42" s="162"/>
      <c r="E42" s="163"/>
      <c r="F42" s="164" t="s">
        <v>483</v>
      </c>
      <c r="G42" s="162"/>
      <c r="H42" s="162"/>
      <c r="I42" s="162"/>
      <c r="J42" s="162"/>
      <c r="K42" s="162"/>
      <c r="L42" s="162"/>
      <c r="M42" s="162"/>
      <c r="N42" s="162"/>
      <c r="O42" s="162"/>
      <c r="P42" s="162"/>
      <c r="Q42" s="162"/>
      <c r="R42" s="162"/>
      <c r="S42" s="163"/>
      <c r="T42" s="165">
        <v>5000</v>
      </c>
      <c r="U42" s="166"/>
      <c r="V42" s="167"/>
      <c r="W42" s="168">
        <v>2</v>
      </c>
      <c r="X42" s="169"/>
      <c r="Y42" s="170">
        <f t="shared" si="0"/>
        <v>10000</v>
      </c>
      <c r="Z42" s="170"/>
      <c r="AA42" s="171"/>
    </row>
    <row r="43" spans="2:27" ht="12" customHeight="1">
      <c r="B43" s="161" t="s">
        <v>353</v>
      </c>
      <c r="C43" s="162"/>
      <c r="D43" s="162"/>
      <c r="E43" s="163"/>
      <c r="F43" s="164" t="s">
        <v>484</v>
      </c>
      <c r="G43" s="162"/>
      <c r="H43" s="162"/>
      <c r="I43" s="162"/>
      <c r="J43" s="162"/>
      <c r="K43" s="162"/>
      <c r="L43" s="162"/>
      <c r="M43" s="162"/>
      <c r="N43" s="162"/>
      <c r="O43" s="162"/>
      <c r="P43" s="162"/>
      <c r="Q43" s="162"/>
      <c r="R43" s="162"/>
      <c r="S43" s="163"/>
      <c r="T43" s="165">
        <v>460</v>
      </c>
      <c r="U43" s="166"/>
      <c r="V43" s="167"/>
      <c r="W43" s="168">
        <v>4</v>
      </c>
      <c r="X43" s="169"/>
      <c r="Y43" s="170">
        <f t="shared" si="0"/>
        <v>1840</v>
      </c>
      <c r="Z43" s="170"/>
      <c r="AA43" s="171"/>
    </row>
    <row r="44" spans="2:27" ht="12" customHeight="1">
      <c r="B44" s="161" t="s">
        <v>342</v>
      </c>
      <c r="C44" s="162"/>
      <c r="D44" s="162"/>
      <c r="E44" s="163"/>
      <c r="F44" s="164" t="s">
        <v>485</v>
      </c>
      <c r="G44" s="162"/>
      <c r="H44" s="162"/>
      <c r="I44" s="162"/>
      <c r="J44" s="162"/>
      <c r="K44" s="162"/>
      <c r="L44" s="162"/>
      <c r="M44" s="162"/>
      <c r="N44" s="162"/>
      <c r="O44" s="162"/>
      <c r="P44" s="162"/>
      <c r="Q44" s="162"/>
      <c r="R44" s="162"/>
      <c r="S44" s="163"/>
      <c r="T44" s="165">
        <v>200</v>
      </c>
      <c r="U44" s="166"/>
      <c r="V44" s="167"/>
      <c r="W44" s="168">
        <v>30</v>
      </c>
      <c r="X44" s="169"/>
      <c r="Y44" s="170">
        <f t="shared" si="0"/>
        <v>6000</v>
      </c>
      <c r="Z44" s="170"/>
      <c r="AA44" s="171"/>
    </row>
    <row r="45" spans="2:27" ht="12" customHeight="1">
      <c r="B45" s="161" t="s">
        <v>358</v>
      </c>
      <c r="C45" s="162"/>
      <c r="D45" s="162"/>
      <c r="E45" s="163"/>
      <c r="F45" s="164" t="s">
        <v>501</v>
      </c>
      <c r="G45" s="162"/>
      <c r="H45" s="162"/>
      <c r="I45" s="162"/>
      <c r="J45" s="162"/>
      <c r="K45" s="162"/>
      <c r="L45" s="162"/>
      <c r="M45" s="162"/>
      <c r="N45" s="162"/>
      <c r="O45" s="162"/>
      <c r="P45" s="162"/>
      <c r="Q45" s="162"/>
      <c r="R45" s="162"/>
      <c r="S45" s="163"/>
      <c r="T45" s="165">
        <v>2000</v>
      </c>
      <c r="U45" s="166"/>
      <c r="V45" s="167"/>
      <c r="W45" s="168">
        <v>10</v>
      </c>
      <c r="X45" s="169"/>
      <c r="Y45" s="170">
        <f t="shared" si="0"/>
        <v>20000</v>
      </c>
      <c r="Z45" s="170"/>
      <c r="AA45" s="171"/>
    </row>
    <row r="46" spans="2:27" ht="12" customHeight="1">
      <c r="B46" s="161" t="s">
        <v>347</v>
      </c>
      <c r="C46" s="162"/>
      <c r="D46" s="162"/>
      <c r="E46" s="163"/>
      <c r="F46" s="164" t="s">
        <v>502</v>
      </c>
      <c r="G46" s="162"/>
      <c r="H46" s="162"/>
      <c r="I46" s="162"/>
      <c r="J46" s="162"/>
      <c r="K46" s="162"/>
      <c r="L46" s="162"/>
      <c r="M46" s="162"/>
      <c r="N46" s="162"/>
      <c r="O46" s="162"/>
      <c r="P46" s="162"/>
      <c r="Q46" s="162"/>
      <c r="R46" s="162"/>
      <c r="S46" s="163"/>
      <c r="T46" s="165">
        <v>10000</v>
      </c>
      <c r="U46" s="166"/>
      <c r="V46" s="167"/>
      <c r="W46" s="168">
        <v>1</v>
      </c>
      <c r="X46" s="169"/>
      <c r="Y46" s="170">
        <f t="shared" si="0"/>
        <v>10000</v>
      </c>
      <c r="Z46" s="170"/>
      <c r="AA46" s="171"/>
    </row>
    <row r="47" spans="2:27" ht="12" customHeight="1">
      <c r="B47" s="161"/>
      <c r="C47" s="162"/>
      <c r="D47" s="162"/>
      <c r="E47" s="163"/>
      <c r="F47" s="234"/>
      <c r="G47" s="234"/>
      <c r="H47" s="234"/>
      <c r="I47" s="234"/>
      <c r="J47" s="234"/>
      <c r="K47" s="234"/>
      <c r="L47" s="234"/>
      <c r="M47" s="234"/>
      <c r="N47" s="234"/>
      <c r="O47" s="234"/>
      <c r="P47" s="234"/>
      <c r="Q47" s="234"/>
      <c r="R47" s="234"/>
      <c r="S47" s="234"/>
      <c r="T47" s="256"/>
      <c r="U47" s="256"/>
      <c r="V47" s="256"/>
      <c r="W47" s="168"/>
      <c r="X47" s="169"/>
      <c r="Y47" s="170">
        <f t="shared" si="0"/>
        <v>0</v>
      </c>
      <c r="Z47" s="170"/>
      <c r="AA47" s="171"/>
    </row>
    <row r="48" spans="2:27" ht="12" customHeight="1">
      <c r="B48" s="161"/>
      <c r="C48" s="162"/>
      <c r="D48" s="162"/>
      <c r="E48" s="163"/>
      <c r="F48" s="234"/>
      <c r="G48" s="234"/>
      <c r="H48" s="234"/>
      <c r="I48" s="234"/>
      <c r="J48" s="234"/>
      <c r="K48" s="234"/>
      <c r="L48" s="234"/>
      <c r="M48" s="234"/>
      <c r="N48" s="234"/>
      <c r="O48" s="234"/>
      <c r="P48" s="234"/>
      <c r="Q48" s="234"/>
      <c r="R48" s="234"/>
      <c r="S48" s="234"/>
      <c r="T48" s="256"/>
      <c r="U48" s="256"/>
      <c r="V48" s="256"/>
      <c r="W48" s="168"/>
      <c r="X48" s="169"/>
      <c r="Y48" s="170">
        <f t="shared" si="0"/>
        <v>0</v>
      </c>
      <c r="Z48" s="170"/>
      <c r="AA48" s="171"/>
    </row>
    <row r="49" spans="2:27" ht="12" customHeight="1">
      <c r="B49" s="161"/>
      <c r="C49" s="162"/>
      <c r="D49" s="162"/>
      <c r="E49" s="163"/>
      <c r="F49" s="234"/>
      <c r="G49" s="234"/>
      <c r="H49" s="234"/>
      <c r="I49" s="234"/>
      <c r="J49" s="234"/>
      <c r="K49" s="234"/>
      <c r="L49" s="234"/>
      <c r="M49" s="234"/>
      <c r="N49" s="234"/>
      <c r="O49" s="234"/>
      <c r="P49" s="234"/>
      <c r="Q49" s="234"/>
      <c r="R49" s="234"/>
      <c r="S49" s="234"/>
      <c r="T49" s="165"/>
      <c r="U49" s="166"/>
      <c r="V49" s="167"/>
      <c r="W49" s="235"/>
      <c r="X49" s="235"/>
      <c r="Y49" s="170">
        <f t="shared" si="0"/>
        <v>0</v>
      </c>
      <c r="Z49" s="170"/>
      <c r="AA49" s="171"/>
    </row>
    <row r="50" spans="2:27" ht="12" customHeight="1">
      <c r="B50" s="161"/>
      <c r="C50" s="162"/>
      <c r="D50" s="162"/>
      <c r="E50" s="163"/>
      <c r="F50" s="234"/>
      <c r="G50" s="234"/>
      <c r="H50" s="234"/>
      <c r="I50" s="234"/>
      <c r="J50" s="234"/>
      <c r="K50" s="234"/>
      <c r="L50" s="234"/>
      <c r="M50" s="234"/>
      <c r="N50" s="234"/>
      <c r="O50" s="234"/>
      <c r="P50" s="234"/>
      <c r="Q50" s="234"/>
      <c r="R50" s="234"/>
      <c r="S50" s="234"/>
      <c r="T50" s="165"/>
      <c r="U50" s="166"/>
      <c r="V50" s="167"/>
      <c r="W50" s="235"/>
      <c r="X50" s="235"/>
      <c r="Y50" s="170">
        <f t="shared" si="0"/>
        <v>0</v>
      </c>
      <c r="Z50" s="170"/>
      <c r="AA50" s="171"/>
    </row>
    <row r="51" spans="2:27" ht="12" customHeight="1">
      <c r="B51" s="161"/>
      <c r="C51" s="162"/>
      <c r="D51" s="162"/>
      <c r="E51" s="163"/>
      <c r="F51" s="234"/>
      <c r="G51" s="234"/>
      <c r="H51" s="234"/>
      <c r="I51" s="234"/>
      <c r="J51" s="234"/>
      <c r="K51" s="234"/>
      <c r="L51" s="234"/>
      <c r="M51" s="234"/>
      <c r="N51" s="234"/>
      <c r="O51" s="234"/>
      <c r="P51" s="234"/>
      <c r="Q51" s="234"/>
      <c r="R51" s="234"/>
      <c r="S51" s="234"/>
      <c r="T51" s="165"/>
      <c r="U51" s="166"/>
      <c r="V51" s="167"/>
      <c r="W51" s="235"/>
      <c r="X51" s="235"/>
      <c r="Y51" s="170">
        <f t="shared" si="0"/>
        <v>0</v>
      </c>
      <c r="Z51" s="170"/>
      <c r="AA51" s="171"/>
    </row>
    <row r="52" spans="2:27" ht="12" customHeight="1">
      <c r="B52" s="161"/>
      <c r="C52" s="162"/>
      <c r="D52" s="162"/>
      <c r="E52" s="163"/>
      <c r="F52" s="234"/>
      <c r="G52" s="234"/>
      <c r="H52" s="234"/>
      <c r="I52" s="234"/>
      <c r="J52" s="234"/>
      <c r="K52" s="234"/>
      <c r="L52" s="234"/>
      <c r="M52" s="234"/>
      <c r="N52" s="234"/>
      <c r="O52" s="234"/>
      <c r="P52" s="234"/>
      <c r="Q52" s="234"/>
      <c r="R52" s="234"/>
      <c r="S52" s="234"/>
      <c r="T52" s="165"/>
      <c r="U52" s="166"/>
      <c r="V52" s="167"/>
      <c r="W52" s="235"/>
      <c r="X52" s="235"/>
      <c r="Y52" s="170">
        <f t="shared" si="0"/>
        <v>0</v>
      </c>
      <c r="Z52" s="170"/>
      <c r="AA52" s="171"/>
    </row>
    <row r="53" spans="2:27" ht="12" customHeight="1">
      <c r="B53" s="161"/>
      <c r="C53" s="162"/>
      <c r="D53" s="162"/>
      <c r="E53" s="163"/>
      <c r="F53" s="234"/>
      <c r="G53" s="234"/>
      <c r="H53" s="234"/>
      <c r="I53" s="234"/>
      <c r="J53" s="234"/>
      <c r="K53" s="234"/>
      <c r="L53" s="234"/>
      <c r="M53" s="234"/>
      <c r="N53" s="234"/>
      <c r="O53" s="234"/>
      <c r="P53" s="234"/>
      <c r="Q53" s="234"/>
      <c r="R53" s="234"/>
      <c r="S53" s="234"/>
      <c r="T53" s="165"/>
      <c r="U53" s="166"/>
      <c r="V53" s="167"/>
      <c r="W53" s="235"/>
      <c r="X53" s="235"/>
      <c r="Y53" s="170">
        <f t="shared" si="0"/>
        <v>0</v>
      </c>
      <c r="Z53" s="170"/>
      <c r="AA53" s="171"/>
    </row>
    <row r="54" spans="2:27" ht="12" customHeight="1">
      <c r="B54" s="161"/>
      <c r="C54" s="162"/>
      <c r="D54" s="162"/>
      <c r="E54" s="163"/>
      <c r="F54" s="234"/>
      <c r="G54" s="234"/>
      <c r="H54" s="234"/>
      <c r="I54" s="234"/>
      <c r="J54" s="234"/>
      <c r="K54" s="234"/>
      <c r="L54" s="234"/>
      <c r="M54" s="234"/>
      <c r="N54" s="234"/>
      <c r="O54" s="234"/>
      <c r="P54" s="234"/>
      <c r="Q54" s="234"/>
      <c r="R54" s="234"/>
      <c r="S54" s="234"/>
      <c r="T54" s="165"/>
      <c r="U54" s="166"/>
      <c r="V54" s="167"/>
      <c r="W54" s="235"/>
      <c r="X54" s="235"/>
      <c r="Y54" s="170">
        <f t="shared" si="0"/>
        <v>0</v>
      </c>
      <c r="Z54" s="170"/>
      <c r="AA54" s="171"/>
    </row>
    <row r="55" spans="2:27" ht="12" customHeight="1">
      <c r="B55" s="161"/>
      <c r="C55" s="162"/>
      <c r="D55" s="162"/>
      <c r="E55" s="163"/>
      <c r="F55" s="234"/>
      <c r="G55" s="234"/>
      <c r="H55" s="234"/>
      <c r="I55" s="234"/>
      <c r="J55" s="234"/>
      <c r="K55" s="234"/>
      <c r="L55" s="234"/>
      <c r="M55" s="234"/>
      <c r="N55" s="234"/>
      <c r="O55" s="234"/>
      <c r="P55" s="234"/>
      <c r="Q55" s="234"/>
      <c r="R55" s="234"/>
      <c r="S55" s="234"/>
      <c r="T55" s="165"/>
      <c r="U55" s="166"/>
      <c r="V55" s="167"/>
      <c r="W55" s="235"/>
      <c r="X55" s="235"/>
      <c r="Y55" s="170">
        <f t="shared" si="0"/>
        <v>0</v>
      </c>
      <c r="Z55" s="170"/>
      <c r="AA55" s="171"/>
    </row>
    <row r="56" spans="2:27" ht="12" customHeight="1">
      <c r="B56" s="161"/>
      <c r="C56" s="162"/>
      <c r="D56" s="162"/>
      <c r="E56" s="163"/>
      <c r="F56" s="234"/>
      <c r="G56" s="234"/>
      <c r="H56" s="234"/>
      <c r="I56" s="234"/>
      <c r="J56" s="234"/>
      <c r="K56" s="234"/>
      <c r="L56" s="234"/>
      <c r="M56" s="234"/>
      <c r="N56" s="234"/>
      <c r="O56" s="234"/>
      <c r="P56" s="234"/>
      <c r="Q56" s="234"/>
      <c r="R56" s="234"/>
      <c r="S56" s="234"/>
      <c r="T56" s="165"/>
      <c r="U56" s="166"/>
      <c r="V56" s="167"/>
      <c r="W56" s="235"/>
      <c r="X56" s="235"/>
      <c r="Y56" s="170">
        <f t="shared" si="0"/>
        <v>0</v>
      </c>
      <c r="Z56" s="170"/>
      <c r="AA56" s="171"/>
    </row>
    <row r="57" spans="2:27" ht="12" customHeight="1">
      <c r="B57" s="161"/>
      <c r="C57" s="162"/>
      <c r="D57" s="162"/>
      <c r="E57" s="163"/>
      <c r="F57" s="234"/>
      <c r="G57" s="234"/>
      <c r="H57" s="234"/>
      <c r="I57" s="234"/>
      <c r="J57" s="234"/>
      <c r="K57" s="234"/>
      <c r="L57" s="234"/>
      <c r="M57" s="234"/>
      <c r="N57" s="234"/>
      <c r="O57" s="234"/>
      <c r="P57" s="234"/>
      <c r="Q57" s="234"/>
      <c r="R57" s="234"/>
      <c r="S57" s="234"/>
      <c r="T57" s="165"/>
      <c r="U57" s="166"/>
      <c r="V57" s="167"/>
      <c r="W57" s="235"/>
      <c r="X57" s="235"/>
      <c r="Y57" s="170">
        <f t="shared" si="0"/>
        <v>0</v>
      </c>
      <c r="Z57" s="170"/>
      <c r="AA57" s="171"/>
    </row>
    <row r="58" spans="2:27" ht="12" customHeight="1">
      <c r="B58" s="161"/>
      <c r="C58" s="162"/>
      <c r="D58" s="162"/>
      <c r="E58" s="163"/>
      <c r="F58" s="234"/>
      <c r="G58" s="234"/>
      <c r="H58" s="234"/>
      <c r="I58" s="234"/>
      <c r="J58" s="234"/>
      <c r="K58" s="234"/>
      <c r="L58" s="234"/>
      <c r="M58" s="234"/>
      <c r="N58" s="234"/>
      <c r="O58" s="234"/>
      <c r="P58" s="234"/>
      <c r="Q58" s="234"/>
      <c r="R58" s="234"/>
      <c r="S58" s="234"/>
      <c r="T58" s="165"/>
      <c r="U58" s="166"/>
      <c r="V58" s="167"/>
      <c r="W58" s="235"/>
      <c r="X58" s="235"/>
      <c r="Y58" s="170">
        <f t="shared" si="0"/>
        <v>0</v>
      </c>
      <c r="Z58" s="170"/>
      <c r="AA58" s="171"/>
    </row>
    <row r="59" spans="2:27" ht="12" customHeight="1">
      <c r="B59" s="161"/>
      <c r="C59" s="162"/>
      <c r="D59" s="162"/>
      <c r="E59" s="163"/>
      <c r="F59" s="234"/>
      <c r="G59" s="234"/>
      <c r="H59" s="234"/>
      <c r="I59" s="234"/>
      <c r="J59" s="234"/>
      <c r="K59" s="234"/>
      <c r="L59" s="234"/>
      <c r="M59" s="234"/>
      <c r="N59" s="234"/>
      <c r="O59" s="234"/>
      <c r="P59" s="234"/>
      <c r="Q59" s="234"/>
      <c r="R59" s="234"/>
      <c r="S59" s="234"/>
      <c r="T59" s="165"/>
      <c r="U59" s="166"/>
      <c r="V59" s="167"/>
      <c r="W59" s="235"/>
      <c r="X59" s="235"/>
      <c r="Y59" s="170">
        <f t="shared" si="0"/>
        <v>0</v>
      </c>
      <c r="Z59" s="170"/>
      <c r="AA59" s="171"/>
    </row>
    <row r="60" spans="2:27" ht="12" customHeight="1">
      <c r="B60" s="161"/>
      <c r="C60" s="162"/>
      <c r="D60" s="162"/>
      <c r="E60" s="163"/>
      <c r="F60" s="234"/>
      <c r="G60" s="234"/>
      <c r="H60" s="234"/>
      <c r="I60" s="234"/>
      <c r="J60" s="234"/>
      <c r="K60" s="234"/>
      <c r="L60" s="234"/>
      <c r="M60" s="234"/>
      <c r="N60" s="234"/>
      <c r="O60" s="234"/>
      <c r="P60" s="234"/>
      <c r="Q60" s="234"/>
      <c r="R60" s="234"/>
      <c r="S60" s="234"/>
      <c r="T60" s="165"/>
      <c r="U60" s="166"/>
      <c r="V60" s="167"/>
      <c r="W60" s="235"/>
      <c r="X60" s="235"/>
      <c r="Y60" s="170">
        <f t="shared" si="0"/>
        <v>0</v>
      </c>
      <c r="Z60" s="170"/>
      <c r="AA60" s="171"/>
    </row>
    <row r="61" spans="2:27" ht="12" customHeight="1">
      <c r="B61" s="161"/>
      <c r="C61" s="162"/>
      <c r="D61" s="162"/>
      <c r="E61" s="163"/>
      <c r="F61" s="234"/>
      <c r="G61" s="234"/>
      <c r="H61" s="234"/>
      <c r="I61" s="234"/>
      <c r="J61" s="234"/>
      <c r="K61" s="234"/>
      <c r="L61" s="234"/>
      <c r="M61" s="234"/>
      <c r="N61" s="234"/>
      <c r="O61" s="234"/>
      <c r="P61" s="234"/>
      <c r="Q61" s="234"/>
      <c r="R61" s="234"/>
      <c r="S61" s="234"/>
      <c r="T61" s="165"/>
      <c r="U61" s="166"/>
      <c r="V61" s="167"/>
      <c r="W61" s="235"/>
      <c r="X61" s="235"/>
      <c r="Y61" s="170">
        <f t="shared" si="0"/>
        <v>0</v>
      </c>
      <c r="Z61" s="170"/>
      <c r="AA61" s="171"/>
    </row>
    <row r="62" spans="2:27" ht="12" customHeight="1">
      <c r="B62" s="161"/>
      <c r="C62" s="162"/>
      <c r="D62" s="162"/>
      <c r="E62" s="163"/>
      <c r="F62" s="236"/>
      <c r="G62" s="236"/>
      <c r="H62" s="236"/>
      <c r="I62" s="236"/>
      <c r="J62" s="236"/>
      <c r="K62" s="236"/>
      <c r="L62" s="236"/>
      <c r="M62" s="236"/>
      <c r="N62" s="236"/>
      <c r="O62" s="236"/>
      <c r="P62" s="236"/>
      <c r="Q62" s="236"/>
      <c r="R62" s="236"/>
      <c r="S62" s="236"/>
      <c r="T62" s="165"/>
      <c r="U62" s="166"/>
      <c r="V62" s="167"/>
      <c r="W62" s="235"/>
      <c r="X62" s="235"/>
      <c r="Y62" s="237">
        <f t="shared" si="0"/>
        <v>0</v>
      </c>
      <c r="Z62" s="237"/>
      <c r="AA62" s="238"/>
    </row>
    <row r="63" spans="2:27" ht="12" customHeight="1" thickBot="1">
      <c r="B63" s="239"/>
      <c r="C63" s="240"/>
      <c r="D63" s="240"/>
      <c r="E63" s="241"/>
      <c r="F63" s="242"/>
      <c r="G63" s="242"/>
      <c r="H63" s="242"/>
      <c r="I63" s="242"/>
      <c r="J63" s="242"/>
      <c r="K63" s="242"/>
      <c r="L63" s="242"/>
      <c r="M63" s="242"/>
      <c r="N63" s="242"/>
      <c r="O63" s="242"/>
      <c r="P63" s="242"/>
      <c r="Q63" s="242"/>
      <c r="R63" s="242"/>
      <c r="S63" s="242"/>
      <c r="T63" s="243"/>
      <c r="U63" s="244"/>
      <c r="V63" s="245"/>
      <c r="W63" s="246"/>
      <c r="X63" s="246"/>
      <c r="Y63" s="247">
        <f t="shared" si="0"/>
        <v>0</v>
      </c>
      <c r="Z63" s="247"/>
      <c r="AA63" s="248"/>
    </row>
    <row r="64" spans="2:27" ht="12" customHeight="1"/>
    <row r="65" spans="2:27" ht="12" customHeight="1" thickBot="1"/>
    <row r="66" spans="2:27" ht="12" customHeight="1" thickBot="1">
      <c r="B66" s="12" t="s">
        <v>366</v>
      </c>
      <c r="C66" s="154" t="s">
        <v>364</v>
      </c>
      <c r="D66" s="155"/>
      <c r="E66" s="156" t="s">
        <v>445</v>
      </c>
      <c r="F66" s="157"/>
      <c r="G66" s="11" t="s">
        <v>361</v>
      </c>
      <c r="H66" s="156" t="s">
        <v>445</v>
      </c>
      <c r="I66" s="157"/>
      <c r="J66" s="154" t="s">
        <v>363</v>
      </c>
      <c r="K66" s="158"/>
      <c r="L66" s="159">
        <f>SUM(Y71:AA93)</f>
        <v>439000</v>
      </c>
      <c r="M66" s="159"/>
      <c r="N66" s="160"/>
      <c r="O66" s="154" t="s">
        <v>362</v>
      </c>
      <c r="P66" s="158"/>
      <c r="Q66" s="156" t="s">
        <v>486</v>
      </c>
      <c r="R66" s="157"/>
      <c r="S66" s="157"/>
      <c r="T66" s="157"/>
      <c r="U66" s="157"/>
      <c r="V66" s="157"/>
      <c r="W66" s="157"/>
      <c r="X66" s="195" t="s">
        <v>418</v>
      </c>
      <c r="Y66" s="195"/>
      <c r="Z66" s="196"/>
      <c r="AA66" s="10" t="s">
        <v>11</v>
      </c>
    </row>
    <row r="67" spans="2:27" ht="12" customHeight="1">
      <c r="B67" s="172" t="s">
        <v>334</v>
      </c>
      <c r="C67" s="173"/>
      <c r="D67" s="173"/>
      <c r="E67" s="249"/>
      <c r="F67" s="209" t="s">
        <v>469</v>
      </c>
      <c r="G67" s="210"/>
      <c r="H67" s="215" t="s">
        <v>487</v>
      </c>
      <c r="I67" s="216"/>
      <c r="J67" s="216"/>
      <c r="K67" s="216"/>
      <c r="L67" s="216"/>
      <c r="M67" s="216"/>
      <c r="N67" s="216"/>
      <c r="O67" s="216"/>
      <c r="P67" s="216"/>
      <c r="Q67" s="216"/>
      <c r="R67" s="216"/>
      <c r="S67" s="216"/>
      <c r="T67" s="216"/>
      <c r="U67" s="216"/>
      <c r="V67" s="216"/>
      <c r="W67" s="216"/>
      <c r="X67" s="216"/>
      <c r="Y67" s="216"/>
      <c r="Z67" s="216"/>
      <c r="AA67" s="217"/>
    </row>
    <row r="68" spans="2:27" ht="12" customHeight="1">
      <c r="B68" s="174"/>
      <c r="C68" s="175"/>
      <c r="D68" s="175"/>
      <c r="E68" s="250"/>
      <c r="F68" s="211" t="s">
        <v>473</v>
      </c>
      <c r="G68" s="212"/>
      <c r="H68" s="218"/>
      <c r="I68" s="219"/>
      <c r="J68" s="219"/>
      <c r="K68" s="219"/>
      <c r="L68" s="219"/>
      <c r="M68" s="219"/>
      <c r="N68" s="219"/>
      <c r="O68" s="219"/>
      <c r="P68" s="219"/>
      <c r="Q68" s="219"/>
      <c r="R68" s="219"/>
      <c r="S68" s="219"/>
      <c r="T68" s="219"/>
      <c r="U68" s="219"/>
      <c r="V68" s="219"/>
      <c r="W68" s="219"/>
      <c r="X68" s="219"/>
      <c r="Y68" s="219"/>
      <c r="Z68" s="219"/>
      <c r="AA68" s="220"/>
    </row>
    <row r="69" spans="2:27" ht="12" customHeight="1" thickBot="1">
      <c r="B69" s="177"/>
      <c r="C69" s="178"/>
      <c r="D69" s="178"/>
      <c r="E69" s="251"/>
      <c r="F69" s="213"/>
      <c r="G69" s="214"/>
      <c r="H69" s="221"/>
      <c r="I69" s="222"/>
      <c r="J69" s="222"/>
      <c r="K69" s="222"/>
      <c r="L69" s="222"/>
      <c r="M69" s="222"/>
      <c r="N69" s="222"/>
      <c r="O69" s="222"/>
      <c r="P69" s="222"/>
      <c r="Q69" s="222"/>
      <c r="R69" s="222"/>
      <c r="S69" s="222"/>
      <c r="T69" s="222"/>
      <c r="U69" s="222"/>
      <c r="V69" s="222"/>
      <c r="W69" s="222"/>
      <c r="X69" s="222"/>
      <c r="Y69" s="222"/>
      <c r="Z69" s="222"/>
      <c r="AA69" s="223"/>
    </row>
    <row r="70" spans="2:27" ht="12" customHeight="1" thickBot="1">
      <c r="B70" s="179" t="s">
        <v>335</v>
      </c>
      <c r="C70" s="180"/>
      <c r="D70" s="180"/>
      <c r="E70" s="180"/>
      <c r="F70" s="252" t="s">
        <v>336</v>
      </c>
      <c r="G70" s="253"/>
      <c r="H70" s="253"/>
      <c r="I70" s="253"/>
      <c r="J70" s="253"/>
      <c r="K70" s="253"/>
      <c r="L70" s="253"/>
      <c r="M70" s="253"/>
      <c r="N70" s="253"/>
      <c r="O70" s="253"/>
      <c r="P70" s="253"/>
      <c r="Q70" s="253"/>
      <c r="R70" s="253"/>
      <c r="S70" s="254"/>
      <c r="T70" s="180" t="s">
        <v>337</v>
      </c>
      <c r="U70" s="180"/>
      <c r="V70" s="180"/>
      <c r="W70" s="180" t="s">
        <v>338</v>
      </c>
      <c r="X70" s="180"/>
      <c r="Y70" s="180" t="s">
        <v>339</v>
      </c>
      <c r="Z70" s="180"/>
      <c r="AA70" s="192"/>
    </row>
    <row r="71" spans="2:27" ht="12" customHeight="1">
      <c r="B71" s="181" t="s">
        <v>346</v>
      </c>
      <c r="C71" s="182"/>
      <c r="D71" s="182"/>
      <c r="E71" s="183"/>
      <c r="F71" s="255" t="s">
        <v>488</v>
      </c>
      <c r="G71" s="255"/>
      <c r="H71" s="255"/>
      <c r="I71" s="255"/>
      <c r="J71" s="255"/>
      <c r="K71" s="255"/>
      <c r="L71" s="255"/>
      <c r="M71" s="255"/>
      <c r="N71" s="255"/>
      <c r="O71" s="255"/>
      <c r="P71" s="255"/>
      <c r="Q71" s="255"/>
      <c r="R71" s="255"/>
      <c r="S71" s="255"/>
      <c r="T71" s="256">
        <v>30000</v>
      </c>
      <c r="U71" s="256"/>
      <c r="V71" s="256"/>
      <c r="W71" s="235">
        <v>1</v>
      </c>
      <c r="X71" s="235"/>
      <c r="Y71" s="190">
        <f t="shared" ref="Y71:Y93" si="1">T71*W71</f>
        <v>30000</v>
      </c>
      <c r="Z71" s="190"/>
      <c r="AA71" s="191"/>
    </row>
    <row r="72" spans="2:27" ht="12" customHeight="1">
      <c r="B72" s="161" t="s">
        <v>353</v>
      </c>
      <c r="C72" s="162"/>
      <c r="D72" s="162"/>
      <c r="E72" s="163"/>
      <c r="F72" s="234" t="s">
        <v>489</v>
      </c>
      <c r="G72" s="234"/>
      <c r="H72" s="234"/>
      <c r="I72" s="234"/>
      <c r="J72" s="234"/>
      <c r="K72" s="234"/>
      <c r="L72" s="234"/>
      <c r="M72" s="234"/>
      <c r="N72" s="234"/>
      <c r="O72" s="234"/>
      <c r="P72" s="234"/>
      <c r="Q72" s="234"/>
      <c r="R72" s="234"/>
      <c r="S72" s="234"/>
      <c r="T72" s="256">
        <v>15000</v>
      </c>
      <c r="U72" s="256"/>
      <c r="V72" s="256"/>
      <c r="W72" s="235">
        <v>3</v>
      </c>
      <c r="X72" s="235"/>
      <c r="Y72" s="170">
        <f t="shared" si="1"/>
        <v>45000</v>
      </c>
      <c r="Z72" s="170"/>
      <c r="AA72" s="171"/>
    </row>
    <row r="73" spans="2:27" ht="12" customHeight="1">
      <c r="B73" s="161" t="s">
        <v>353</v>
      </c>
      <c r="C73" s="162"/>
      <c r="D73" s="162"/>
      <c r="E73" s="163"/>
      <c r="F73" s="234" t="s">
        <v>506</v>
      </c>
      <c r="G73" s="234"/>
      <c r="H73" s="234"/>
      <c r="I73" s="234"/>
      <c r="J73" s="234"/>
      <c r="K73" s="234"/>
      <c r="L73" s="234"/>
      <c r="M73" s="234"/>
      <c r="N73" s="234"/>
      <c r="O73" s="234"/>
      <c r="P73" s="234"/>
      <c r="Q73" s="234"/>
      <c r="R73" s="234"/>
      <c r="S73" s="234"/>
      <c r="T73" s="256">
        <v>16000</v>
      </c>
      <c r="U73" s="256"/>
      <c r="V73" s="256"/>
      <c r="W73" s="235">
        <v>20</v>
      </c>
      <c r="X73" s="235"/>
      <c r="Y73" s="170">
        <f t="shared" si="1"/>
        <v>320000</v>
      </c>
      <c r="Z73" s="170"/>
      <c r="AA73" s="171"/>
    </row>
    <row r="74" spans="2:27" ht="12" customHeight="1">
      <c r="B74" s="161" t="s">
        <v>353</v>
      </c>
      <c r="C74" s="162"/>
      <c r="D74" s="162"/>
      <c r="E74" s="163"/>
      <c r="F74" s="234" t="s">
        <v>508</v>
      </c>
      <c r="G74" s="234"/>
      <c r="H74" s="234"/>
      <c r="I74" s="234"/>
      <c r="J74" s="234"/>
      <c r="K74" s="234"/>
      <c r="L74" s="234"/>
      <c r="M74" s="234"/>
      <c r="N74" s="234"/>
      <c r="O74" s="234"/>
      <c r="P74" s="234"/>
      <c r="Q74" s="234"/>
      <c r="R74" s="234"/>
      <c r="S74" s="234"/>
      <c r="T74" s="256">
        <v>5000</v>
      </c>
      <c r="U74" s="256"/>
      <c r="V74" s="256"/>
      <c r="W74" s="235">
        <v>4</v>
      </c>
      <c r="X74" s="235"/>
      <c r="Y74" s="170">
        <f t="shared" si="1"/>
        <v>20000</v>
      </c>
      <c r="Z74" s="170"/>
      <c r="AA74" s="171"/>
    </row>
    <row r="75" spans="2:27" ht="12" customHeight="1">
      <c r="B75" s="161" t="s">
        <v>353</v>
      </c>
      <c r="C75" s="162"/>
      <c r="D75" s="162"/>
      <c r="E75" s="163"/>
      <c r="F75" s="234" t="s">
        <v>509</v>
      </c>
      <c r="G75" s="234"/>
      <c r="H75" s="234"/>
      <c r="I75" s="234"/>
      <c r="J75" s="234"/>
      <c r="K75" s="234"/>
      <c r="L75" s="234"/>
      <c r="M75" s="234"/>
      <c r="N75" s="234"/>
      <c r="O75" s="234"/>
      <c r="P75" s="234"/>
      <c r="Q75" s="234"/>
      <c r="R75" s="234"/>
      <c r="S75" s="234"/>
      <c r="T75" s="256">
        <v>6000</v>
      </c>
      <c r="U75" s="256"/>
      <c r="V75" s="256"/>
      <c r="W75" s="235">
        <v>4</v>
      </c>
      <c r="X75" s="235"/>
      <c r="Y75" s="170">
        <f t="shared" si="1"/>
        <v>24000</v>
      </c>
      <c r="Z75" s="170"/>
      <c r="AA75" s="171"/>
    </row>
    <row r="76" spans="2:27" ht="12" customHeight="1">
      <c r="B76" s="161"/>
      <c r="C76" s="162"/>
      <c r="D76" s="162"/>
      <c r="E76" s="163"/>
      <c r="F76" s="234"/>
      <c r="G76" s="234"/>
      <c r="H76" s="234"/>
      <c r="I76" s="234"/>
      <c r="J76" s="234"/>
      <c r="K76" s="234"/>
      <c r="L76" s="234"/>
      <c r="M76" s="234"/>
      <c r="N76" s="234"/>
      <c r="O76" s="234"/>
      <c r="P76" s="234"/>
      <c r="Q76" s="234"/>
      <c r="R76" s="234"/>
      <c r="S76" s="234"/>
      <c r="T76" s="256"/>
      <c r="U76" s="256"/>
      <c r="V76" s="256"/>
      <c r="W76" s="235"/>
      <c r="X76" s="235"/>
      <c r="Y76" s="170">
        <f t="shared" si="1"/>
        <v>0</v>
      </c>
      <c r="Z76" s="170"/>
      <c r="AA76" s="171"/>
    </row>
    <row r="77" spans="2:27" ht="12" customHeight="1">
      <c r="B77" s="161"/>
      <c r="C77" s="162"/>
      <c r="D77" s="162"/>
      <c r="E77" s="163"/>
      <c r="F77" s="234"/>
      <c r="G77" s="234"/>
      <c r="H77" s="234"/>
      <c r="I77" s="234"/>
      <c r="J77" s="234"/>
      <c r="K77" s="234"/>
      <c r="L77" s="234"/>
      <c r="M77" s="234"/>
      <c r="N77" s="234"/>
      <c r="O77" s="234"/>
      <c r="P77" s="234"/>
      <c r="Q77" s="234"/>
      <c r="R77" s="234"/>
      <c r="S77" s="234"/>
      <c r="T77" s="256"/>
      <c r="U77" s="256"/>
      <c r="V77" s="256"/>
      <c r="W77" s="235"/>
      <c r="X77" s="235"/>
      <c r="Y77" s="170">
        <f t="shared" si="1"/>
        <v>0</v>
      </c>
      <c r="Z77" s="170"/>
      <c r="AA77" s="171"/>
    </row>
    <row r="78" spans="2:27" ht="12" customHeight="1">
      <c r="B78" s="161"/>
      <c r="C78" s="162"/>
      <c r="D78" s="162"/>
      <c r="E78" s="163"/>
      <c r="F78" s="234"/>
      <c r="G78" s="234"/>
      <c r="H78" s="234"/>
      <c r="I78" s="234"/>
      <c r="J78" s="234"/>
      <c r="K78" s="234"/>
      <c r="L78" s="234"/>
      <c r="M78" s="234"/>
      <c r="N78" s="234"/>
      <c r="O78" s="234"/>
      <c r="P78" s="234"/>
      <c r="Q78" s="234"/>
      <c r="R78" s="234"/>
      <c r="S78" s="234"/>
      <c r="T78" s="256"/>
      <c r="U78" s="256"/>
      <c r="V78" s="256"/>
      <c r="W78" s="235"/>
      <c r="X78" s="235"/>
      <c r="Y78" s="170">
        <f t="shared" si="1"/>
        <v>0</v>
      </c>
      <c r="Z78" s="170"/>
      <c r="AA78" s="171"/>
    </row>
    <row r="79" spans="2:27" ht="12" customHeight="1">
      <c r="B79" s="161"/>
      <c r="C79" s="162"/>
      <c r="D79" s="162"/>
      <c r="E79" s="163"/>
      <c r="F79" s="234"/>
      <c r="G79" s="234"/>
      <c r="H79" s="234"/>
      <c r="I79" s="234"/>
      <c r="J79" s="234"/>
      <c r="K79" s="234"/>
      <c r="L79" s="234"/>
      <c r="M79" s="234"/>
      <c r="N79" s="234"/>
      <c r="O79" s="234"/>
      <c r="P79" s="234"/>
      <c r="Q79" s="234"/>
      <c r="R79" s="234"/>
      <c r="S79" s="234"/>
      <c r="T79" s="165"/>
      <c r="U79" s="166"/>
      <c r="V79" s="167"/>
      <c r="W79" s="235"/>
      <c r="X79" s="235"/>
      <c r="Y79" s="170">
        <f t="shared" si="1"/>
        <v>0</v>
      </c>
      <c r="Z79" s="170"/>
      <c r="AA79" s="171"/>
    </row>
    <row r="80" spans="2:27" ht="12" customHeight="1">
      <c r="B80" s="161"/>
      <c r="C80" s="162"/>
      <c r="D80" s="162"/>
      <c r="E80" s="163"/>
      <c r="F80" s="234"/>
      <c r="G80" s="234"/>
      <c r="H80" s="234"/>
      <c r="I80" s="234"/>
      <c r="J80" s="234"/>
      <c r="K80" s="234"/>
      <c r="L80" s="234"/>
      <c r="M80" s="234"/>
      <c r="N80" s="234"/>
      <c r="O80" s="234"/>
      <c r="P80" s="234"/>
      <c r="Q80" s="234"/>
      <c r="R80" s="234"/>
      <c r="S80" s="234"/>
      <c r="T80" s="165"/>
      <c r="U80" s="166"/>
      <c r="V80" s="167"/>
      <c r="W80" s="235"/>
      <c r="X80" s="235"/>
      <c r="Y80" s="170">
        <f t="shared" si="1"/>
        <v>0</v>
      </c>
      <c r="Z80" s="170"/>
      <c r="AA80" s="171"/>
    </row>
    <row r="81" spans="2:27" ht="12" customHeight="1">
      <c r="B81" s="161"/>
      <c r="C81" s="162"/>
      <c r="D81" s="162"/>
      <c r="E81" s="163"/>
      <c r="F81" s="234"/>
      <c r="G81" s="234"/>
      <c r="H81" s="234"/>
      <c r="I81" s="234"/>
      <c r="J81" s="234"/>
      <c r="K81" s="234"/>
      <c r="L81" s="234"/>
      <c r="M81" s="234"/>
      <c r="N81" s="234"/>
      <c r="O81" s="234"/>
      <c r="P81" s="234"/>
      <c r="Q81" s="234"/>
      <c r="R81" s="234"/>
      <c r="S81" s="234"/>
      <c r="T81" s="165"/>
      <c r="U81" s="166"/>
      <c r="V81" s="167"/>
      <c r="W81" s="235"/>
      <c r="X81" s="235"/>
      <c r="Y81" s="170">
        <f t="shared" si="1"/>
        <v>0</v>
      </c>
      <c r="Z81" s="170"/>
      <c r="AA81" s="171"/>
    </row>
    <row r="82" spans="2:27" ht="12" customHeight="1">
      <c r="B82" s="161"/>
      <c r="C82" s="162"/>
      <c r="D82" s="162"/>
      <c r="E82" s="163"/>
      <c r="F82" s="234"/>
      <c r="G82" s="234"/>
      <c r="H82" s="234"/>
      <c r="I82" s="234"/>
      <c r="J82" s="234"/>
      <c r="K82" s="234"/>
      <c r="L82" s="234"/>
      <c r="M82" s="234"/>
      <c r="N82" s="234"/>
      <c r="O82" s="234"/>
      <c r="P82" s="234"/>
      <c r="Q82" s="234"/>
      <c r="R82" s="234"/>
      <c r="S82" s="234"/>
      <c r="T82" s="165"/>
      <c r="U82" s="166"/>
      <c r="V82" s="167"/>
      <c r="W82" s="235"/>
      <c r="X82" s="235"/>
      <c r="Y82" s="170">
        <f t="shared" si="1"/>
        <v>0</v>
      </c>
      <c r="Z82" s="170"/>
      <c r="AA82" s="171"/>
    </row>
    <row r="83" spans="2:27" ht="12" customHeight="1">
      <c r="B83" s="161"/>
      <c r="C83" s="162"/>
      <c r="D83" s="162"/>
      <c r="E83" s="163"/>
      <c r="F83" s="234"/>
      <c r="G83" s="234"/>
      <c r="H83" s="234"/>
      <c r="I83" s="234"/>
      <c r="J83" s="234"/>
      <c r="K83" s="234"/>
      <c r="L83" s="234"/>
      <c r="M83" s="234"/>
      <c r="N83" s="234"/>
      <c r="O83" s="234"/>
      <c r="P83" s="234"/>
      <c r="Q83" s="234"/>
      <c r="R83" s="234"/>
      <c r="S83" s="234"/>
      <c r="T83" s="165"/>
      <c r="U83" s="166"/>
      <c r="V83" s="167"/>
      <c r="W83" s="235"/>
      <c r="X83" s="235"/>
      <c r="Y83" s="170">
        <f t="shared" si="1"/>
        <v>0</v>
      </c>
      <c r="Z83" s="170"/>
      <c r="AA83" s="171"/>
    </row>
    <row r="84" spans="2:27" ht="12" customHeight="1">
      <c r="B84" s="161"/>
      <c r="C84" s="162"/>
      <c r="D84" s="162"/>
      <c r="E84" s="163"/>
      <c r="F84" s="234"/>
      <c r="G84" s="234"/>
      <c r="H84" s="234"/>
      <c r="I84" s="234"/>
      <c r="J84" s="234"/>
      <c r="K84" s="234"/>
      <c r="L84" s="234"/>
      <c r="M84" s="234"/>
      <c r="N84" s="234"/>
      <c r="O84" s="234"/>
      <c r="P84" s="234"/>
      <c r="Q84" s="234"/>
      <c r="R84" s="234"/>
      <c r="S84" s="234"/>
      <c r="T84" s="165"/>
      <c r="U84" s="166"/>
      <c r="V84" s="167"/>
      <c r="W84" s="235"/>
      <c r="X84" s="235"/>
      <c r="Y84" s="170">
        <f t="shared" si="1"/>
        <v>0</v>
      </c>
      <c r="Z84" s="170"/>
      <c r="AA84" s="171"/>
    </row>
    <row r="85" spans="2:27" ht="12" customHeight="1">
      <c r="B85" s="161"/>
      <c r="C85" s="162"/>
      <c r="D85" s="162"/>
      <c r="E85" s="163"/>
      <c r="F85" s="234"/>
      <c r="G85" s="234"/>
      <c r="H85" s="234"/>
      <c r="I85" s="234"/>
      <c r="J85" s="234"/>
      <c r="K85" s="234"/>
      <c r="L85" s="234"/>
      <c r="M85" s="234"/>
      <c r="N85" s="234"/>
      <c r="O85" s="234"/>
      <c r="P85" s="234"/>
      <c r="Q85" s="234"/>
      <c r="R85" s="234"/>
      <c r="S85" s="234"/>
      <c r="T85" s="165"/>
      <c r="U85" s="166"/>
      <c r="V85" s="167"/>
      <c r="W85" s="235"/>
      <c r="X85" s="235"/>
      <c r="Y85" s="170">
        <f t="shared" si="1"/>
        <v>0</v>
      </c>
      <c r="Z85" s="170"/>
      <c r="AA85" s="171"/>
    </row>
    <row r="86" spans="2:27" ht="12" customHeight="1">
      <c r="B86" s="161"/>
      <c r="C86" s="162"/>
      <c r="D86" s="162"/>
      <c r="E86" s="163"/>
      <c r="F86" s="234"/>
      <c r="G86" s="234"/>
      <c r="H86" s="234"/>
      <c r="I86" s="234"/>
      <c r="J86" s="234"/>
      <c r="K86" s="234"/>
      <c r="L86" s="234"/>
      <c r="M86" s="234"/>
      <c r="N86" s="234"/>
      <c r="O86" s="234"/>
      <c r="P86" s="234"/>
      <c r="Q86" s="234"/>
      <c r="R86" s="234"/>
      <c r="S86" s="234"/>
      <c r="T86" s="165"/>
      <c r="U86" s="166"/>
      <c r="V86" s="167"/>
      <c r="W86" s="235"/>
      <c r="X86" s="235"/>
      <c r="Y86" s="170">
        <f t="shared" si="1"/>
        <v>0</v>
      </c>
      <c r="Z86" s="170"/>
      <c r="AA86" s="171"/>
    </row>
    <row r="87" spans="2:27" ht="12" customHeight="1">
      <c r="B87" s="161"/>
      <c r="C87" s="162"/>
      <c r="D87" s="162"/>
      <c r="E87" s="163"/>
      <c r="F87" s="234"/>
      <c r="G87" s="234"/>
      <c r="H87" s="234"/>
      <c r="I87" s="234"/>
      <c r="J87" s="234"/>
      <c r="K87" s="234"/>
      <c r="L87" s="234"/>
      <c r="M87" s="234"/>
      <c r="N87" s="234"/>
      <c r="O87" s="234"/>
      <c r="P87" s="234"/>
      <c r="Q87" s="234"/>
      <c r="R87" s="234"/>
      <c r="S87" s="234"/>
      <c r="T87" s="165"/>
      <c r="U87" s="166"/>
      <c r="V87" s="167"/>
      <c r="W87" s="235"/>
      <c r="X87" s="235"/>
      <c r="Y87" s="170">
        <f t="shared" si="1"/>
        <v>0</v>
      </c>
      <c r="Z87" s="170"/>
      <c r="AA87" s="171"/>
    </row>
    <row r="88" spans="2:27" ht="12" customHeight="1">
      <c r="B88" s="161"/>
      <c r="C88" s="162"/>
      <c r="D88" s="162"/>
      <c r="E88" s="163"/>
      <c r="F88" s="234"/>
      <c r="G88" s="234"/>
      <c r="H88" s="234"/>
      <c r="I88" s="234"/>
      <c r="J88" s="234"/>
      <c r="K88" s="234"/>
      <c r="L88" s="234"/>
      <c r="M88" s="234"/>
      <c r="N88" s="234"/>
      <c r="O88" s="234"/>
      <c r="P88" s="234"/>
      <c r="Q88" s="234"/>
      <c r="R88" s="234"/>
      <c r="S88" s="234"/>
      <c r="T88" s="165"/>
      <c r="U88" s="166"/>
      <c r="V88" s="167"/>
      <c r="W88" s="235"/>
      <c r="X88" s="235"/>
      <c r="Y88" s="170">
        <f t="shared" si="1"/>
        <v>0</v>
      </c>
      <c r="Z88" s="170"/>
      <c r="AA88" s="171"/>
    </row>
    <row r="89" spans="2:27" ht="12" customHeight="1">
      <c r="B89" s="161"/>
      <c r="C89" s="162"/>
      <c r="D89" s="162"/>
      <c r="E89" s="163"/>
      <c r="F89" s="234"/>
      <c r="G89" s="234"/>
      <c r="H89" s="234"/>
      <c r="I89" s="234"/>
      <c r="J89" s="234"/>
      <c r="K89" s="234"/>
      <c r="L89" s="234"/>
      <c r="M89" s="234"/>
      <c r="N89" s="234"/>
      <c r="O89" s="234"/>
      <c r="P89" s="234"/>
      <c r="Q89" s="234"/>
      <c r="R89" s="234"/>
      <c r="S89" s="234"/>
      <c r="T89" s="165"/>
      <c r="U89" s="166"/>
      <c r="V89" s="167"/>
      <c r="W89" s="235"/>
      <c r="X89" s="235"/>
      <c r="Y89" s="170">
        <f t="shared" si="1"/>
        <v>0</v>
      </c>
      <c r="Z89" s="170"/>
      <c r="AA89" s="171"/>
    </row>
    <row r="90" spans="2:27" ht="12" customHeight="1">
      <c r="B90" s="161"/>
      <c r="C90" s="162"/>
      <c r="D90" s="162"/>
      <c r="E90" s="163"/>
      <c r="F90" s="234"/>
      <c r="G90" s="234"/>
      <c r="H90" s="234"/>
      <c r="I90" s="234"/>
      <c r="J90" s="234"/>
      <c r="K90" s="234"/>
      <c r="L90" s="234"/>
      <c r="M90" s="234"/>
      <c r="N90" s="234"/>
      <c r="O90" s="234"/>
      <c r="P90" s="234"/>
      <c r="Q90" s="234"/>
      <c r="R90" s="234"/>
      <c r="S90" s="234"/>
      <c r="T90" s="165"/>
      <c r="U90" s="166"/>
      <c r="V90" s="167"/>
      <c r="W90" s="235"/>
      <c r="X90" s="235"/>
      <c r="Y90" s="170">
        <f t="shared" si="1"/>
        <v>0</v>
      </c>
      <c r="Z90" s="170"/>
      <c r="AA90" s="171"/>
    </row>
    <row r="91" spans="2:27" ht="12" customHeight="1">
      <c r="B91" s="161"/>
      <c r="C91" s="162"/>
      <c r="D91" s="162"/>
      <c r="E91" s="163"/>
      <c r="F91" s="234"/>
      <c r="G91" s="234"/>
      <c r="H91" s="234"/>
      <c r="I91" s="234"/>
      <c r="J91" s="234"/>
      <c r="K91" s="234"/>
      <c r="L91" s="234"/>
      <c r="M91" s="234"/>
      <c r="N91" s="234"/>
      <c r="O91" s="234"/>
      <c r="P91" s="234"/>
      <c r="Q91" s="234"/>
      <c r="R91" s="234"/>
      <c r="S91" s="234"/>
      <c r="T91" s="165"/>
      <c r="U91" s="166"/>
      <c r="V91" s="167"/>
      <c r="W91" s="235"/>
      <c r="X91" s="235"/>
      <c r="Y91" s="170">
        <f t="shared" si="1"/>
        <v>0</v>
      </c>
      <c r="Z91" s="170"/>
      <c r="AA91" s="171"/>
    </row>
    <row r="92" spans="2:27" ht="12" customHeight="1">
      <c r="B92" s="161"/>
      <c r="C92" s="162"/>
      <c r="D92" s="162"/>
      <c r="E92" s="163"/>
      <c r="F92" s="236"/>
      <c r="G92" s="236"/>
      <c r="H92" s="236"/>
      <c r="I92" s="236"/>
      <c r="J92" s="236"/>
      <c r="K92" s="236"/>
      <c r="L92" s="236"/>
      <c r="M92" s="236"/>
      <c r="N92" s="236"/>
      <c r="O92" s="236"/>
      <c r="P92" s="236"/>
      <c r="Q92" s="236"/>
      <c r="R92" s="236"/>
      <c r="S92" s="236"/>
      <c r="T92" s="165"/>
      <c r="U92" s="166"/>
      <c r="V92" s="167"/>
      <c r="W92" s="235"/>
      <c r="X92" s="235"/>
      <c r="Y92" s="237">
        <f t="shared" si="1"/>
        <v>0</v>
      </c>
      <c r="Z92" s="237"/>
      <c r="AA92" s="238"/>
    </row>
    <row r="93" spans="2:27" ht="12" customHeight="1" thickBot="1">
      <c r="B93" s="239"/>
      <c r="C93" s="240"/>
      <c r="D93" s="240"/>
      <c r="E93" s="241"/>
      <c r="F93" s="242"/>
      <c r="G93" s="242"/>
      <c r="H93" s="242"/>
      <c r="I93" s="242"/>
      <c r="J93" s="242"/>
      <c r="K93" s="242"/>
      <c r="L93" s="242"/>
      <c r="M93" s="242"/>
      <c r="N93" s="242"/>
      <c r="O93" s="242"/>
      <c r="P93" s="242"/>
      <c r="Q93" s="242"/>
      <c r="R93" s="242"/>
      <c r="S93" s="242"/>
      <c r="T93" s="243"/>
      <c r="U93" s="244"/>
      <c r="V93" s="245"/>
      <c r="W93" s="246"/>
      <c r="X93" s="246"/>
      <c r="Y93" s="247">
        <f t="shared" si="1"/>
        <v>0</v>
      </c>
      <c r="Z93" s="247"/>
      <c r="AA93" s="248"/>
    </row>
    <row r="94" spans="2:27" ht="12" customHeight="1" thickBot="1"/>
    <row r="95" spans="2:27" ht="12" customHeight="1" thickBot="1">
      <c r="B95" s="12" t="s">
        <v>367</v>
      </c>
      <c r="C95" s="154" t="s">
        <v>364</v>
      </c>
      <c r="D95" s="155"/>
      <c r="E95" s="156" t="s">
        <v>442</v>
      </c>
      <c r="F95" s="157"/>
      <c r="G95" s="11" t="s">
        <v>361</v>
      </c>
      <c r="H95" s="156" t="s">
        <v>446</v>
      </c>
      <c r="I95" s="157"/>
      <c r="J95" s="154" t="s">
        <v>363</v>
      </c>
      <c r="K95" s="158"/>
      <c r="L95" s="159">
        <f>SUM(Y100:AA122)</f>
        <v>1831200</v>
      </c>
      <c r="M95" s="159"/>
      <c r="N95" s="160"/>
      <c r="O95" s="154" t="s">
        <v>362</v>
      </c>
      <c r="P95" s="158"/>
      <c r="Q95" s="156" t="s">
        <v>490</v>
      </c>
      <c r="R95" s="157"/>
      <c r="S95" s="157"/>
      <c r="T95" s="157"/>
      <c r="U95" s="157"/>
      <c r="V95" s="157"/>
      <c r="W95" s="157"/>
      <c r="X95" s="195" t="s">
        <v>418</v>
      </c>
      <c r="Y95" s="195"/>
      <c r="Z95" s="196"/>
      <c r="AA95" s="10" t="s">
        <v>31</v>
      </c>
    </row>
    <row r="96" spans="2:27" ht="12" customHeight="1">
      <c r="B96" s="172" t="s">
        <v>334</v>
      </c>
      <c r="C96" s="173"/>
      <c r="D96" s="173"/>
      <c r="E96" s="249"/>
      <c r="F96" s="209" t="s">
        <v>469</v>
      </c>
      <c r="G96" s="210"/>
      <c r="H96" s="215" t="s">
        <v>491</v>
      </c>
      <c r="I96" s="216"/>
      <c r="J96" s="216"/>
      <c r="K96" s="216"/>
      <c r="L96" s="216"/>
      <c r="M96" s="216"/>
      <c r="N96" s="216"/>
      <c r="O96" s="216"/>
      <c r="P96" s="216"/>
      <c r="Q96" s="216"/>
      <c r="R96" s="216"/>
      <c r="S96" s="216"/>
      <c r="T96" s="216"/>
      <c r="U96" s="216"/>
      <c r="V96" s="216"/>
      <c r="W96" s="216"/>
      <c r="X96" s="216"/>
      <c r="Y96" s="216"/>
      <c r="Z96" s="216"/>
      <c r="AA96" s="217"/>
    </row>
    <row r="97" spans="2:27" ht="12" customHeight="1">
      <c r="B97" s="174"/>
      <c r="C97" s="175"/>
      <c r="D97" s="175"/>
      <c r="E97" s="250"/>
      <c r="F97" s="211" t="s">
        <v>472</v>
      </c>
      <c r="G97" s="212"/>
      <c r="H97" s="218"/>
      <c r="I97" s="219"/>
      <c r="J97" s="219"/>
      <c r="K97" s="219"/>
      <c r="L97" s="219"/>
      <c r="M97" s="219"/>
      <c r="N97" s="219"/>
      <c r="O97" s="219"/>
      <c r="P97" s="219"/>
      <c r="Q97" s="219"/>
      <c r="R97" s="219"/>
      <c r="S97" s="219"/>
      <c r="T97" s="219"/>
      <c r="U97" s="219"/>
      <c r="V97" s="219"/>
      <c r="W97" s="219"/>
      <c r="X97" s="219"/>
      <c r="Y97" s="219"/>
      <c r="Z97" s="219"/>
      <c r="AA97" s="220"/>
    </row>
    <row r="98" spans="2:27" ht="12" customHeight="1" thickBot="1">
      <c r="B98" s="177"/>
      <c r="C98" s="178"/>
      <c r="D98" s="178"/>
      <c r="E98" s="251"/>
      <c r="F98" s="213"/>
      <c r="G98" s="214"/>
      <c r="H98" s="221"/>
      <c r="I98" s="222"/>
      <c r="J98" s="222"/>
      <c r="K98" s="222"/>
      <c r="L98" s="222"/>
      <c r="M98" s="222"/>
      <c r="N98" s="222"/>
      <c r="O98" s="222"/>
      <c r="P98" s="222"/>
      <c r="Q98" s="222"/>
      <c r="R98" s="222"/>
      <c r="S98" s="222"/>
      <c r="T98" s="222"/>
      <c r="U98" s="222"/>
      <c r="V98" s="222"/>
      <c r="W98" s="222"/>
      <c r="X98" s="222"/>
      <c r="Y98" s="222"/>
      <c r="Z98" s="222"/>
      <c r="AA98" s="223"/>
    </row>
    <row r="99" spans="2:27" ht="12" customHeight="1" thickBot="1">
      <c r="B99" s="179" t="s">
        <v>335</v>
      </c>
      <c r="C99" s="180"/>
      <c r="D99" s="180"/>
      <c r="E99" s="180"/>
      <c r="F99" s="180" t="s">
        <v>336</v>
      </c>
      <c r="G99" s="180"/>
      <c r="H99" s="180"/>
      <c r="I99" s="180"/>
      <c r="J99" s="180"/>
      <c r="K99" s="180"/>
      <c r="L99" s="180"/>
      <c r="M99" s="180"/>
      <c r="N99" s="180"/>
      <c r="O99" s="180"/>
      <c r="P99" s="180"/>
      <c r="Q99" s="180"/>
      <c r="R99" s="180"/>
      <c r="S99" s="180"/>
      <c r="T99" s="180" t="s">
        <v>337</v>
      </c>
      <c r="U99" s="180"/>
      <c r="V99" s="180"/>
      <c r="W99" s="180" t="s">
        <v>338</v>
      </c>
      <c r="X99" s="180"/>
      <c r="Y99" s="180" t="s">
        <v>339</v>
      </c>
      <c r="Z99" s="180"/>
      <c r="AA99" s="192"/>
    </row>
    <row r="100" spans="2:27" ht="12" customHeight="1">
      <c r="B100" s="181" t="s">
        <v>511</v>
      </c>
      <c r="C100" s="182"/>
      <c r="D100" s="182"/>
      <c r="E100" s="183"/>
      <c r="F100" s="255" t="s">
        <v>492</v>
      </c>
      <c r="G100" s="255"/>
      <c r="H100" s="255"/>
      <c r="I100" s="255"/>
      <c r="J100" s="255"/>
      <c r="K100" s="255"/>
      <c r="L100" s="255"/>
      <c r="M100" s="255"/>
      <c r="N100" s="255"/>
      <c r="O100" s="255"/>
      <c r="P100" s="255"/>
      <c r="Q100" s="255"/>
      <c r="R100" s="255"/>
      <c r="S100" s="255"/>
      <c r="T100" s="256">
        <v>100000</v>
      </c>
      <c r="U100" s="256"/>
      <c r="V100" s="256"/>
      <c r="W100" s="235">
        <v>1</v>
      </c>
      <c r="X100" s="235"/>
      <c r="Y100" s="190">
        <f t="shared" ref="Y100:Y122" si="2">T100*W100</f>
        <v>100000</v>
      </c>
      <c r="Z100" s="190"/>
      <c r="AA100" s="191"/>
    </row>
    <row r="101" spans="2:27" ht="12" customHeight="1">
      <c r="B101" s="161" t="s">
        <v>511</v>
      </c>
      <c r="C101" s="162"/>
      <c r="D101" s="162"/>
      <c r="E101" s="163"/>
      <c r="F101" s="234" t="s">
        <v>493</v>
      </c>
      <c r="G101" s="234"/>
      <c r="H101" s="234"/>
      <c r="I101" s="234"/>
      <c r="J101" s="234"/>
      <c r="K101" s="234"/>
      <c r="L101" s="234"/>
      <c r="M101" s="234"/>
      <c r="N101" s="234"/>
      <c r="O101" s="234"/>
      <c r="P101" s="234"/>
      <c r="Q101" s="234"/>
      <c r="R101" s="234"/>
      <c r="S101" s="234"/>
      <c r="T101" s="256">
        <v>40000</v>
      </c>
      <c r="U101" s="256"/>
      <c r="V101" s="256"/>
      <c r="W101" s="235">
        <v>1</v>
      </c>
      <c r="X101" s="235"/>
      <c r="Y101" s="170">
        <f t="shared" si="2"/>
        <v>40000</v>
      </c>
      <c r="Z101" s="170"/>
      <c r="AA101" s="171"/>
    </row>
    <row r="102" spans="2:27" ht="12" customHeight="1">
      <c r="B102" s="161" t="s">
        <v>511</v>
      </c>
      <c r="C102" s="162"/>
      <c r="D102" s="162"/>
      <c r="E102" s="163"/>
      <c r="F102" s="234" t="s">
        <v>504</v>
      </c>
      <c r="G102" s="234"/>
      <c r="H102" s="234"/>
      <c r="I102" s="234"/>
      <c r="J102" s="234"/>
      <c r="K102" s="234"/>
      <c r="L102" s="234"/>
      <c r="M102" s="234"/>
      <c r="N102" s="234"/>
      <c r="O102" s="234"/>
      <c r="P102" s="234"/>
      <c r="Q102" s="234"/>
      <c r="R102" s="234"/>
      <c r="S102" s="234"/>
      <c r="T102" s="256">
        <v>240000</v>
      </c>
      <c r="U102" s="256"/>
      <c r="V102" s="256"/>
      <c r="W102" s="235">
        <v>1</v>
      </c>
      <c r="X102" s="235"/>
      <c r="Y102" s="170">
        <f t="shared" si="2"/>
        <v>240000</v>
      </c>
      <c r="Z102" s="170"/>
      <c r="AA102" s="171"/>
    </row>
    <row r="103" spans="2:27" ht="12" customHeight="1">
      <c r="B103" s="161" t="s">
        <v>511</v>
      </c>
      <c r="C103" s="162"/>
      <c r="D103" s="162"/>
      <c r="E103" s="163"/>
      <c r="F103" s="234" t="s">
        <v>504</v>
      </c>
      <c r="G103" s="234"/>
      <c r="H103" s="234"/>
      <c r="I103" s="234"/>
      <c r="J103" s="234"/>
      <c r="K103" s="234"/>
      <c r="L103" s="234"/>
      <c r="M103" s="234"/>
      <c r="N103" s="234"/>
      <c r="O103" s="234"/>
      <c r="P103" s="234"/>
      <c r="Q103" s="234"/>
      <c r="R103" s="234"/>
      <c r="S103" s="234"/>
      <c r="T103" s="256">
        <v>15400</v>
      </c>
      <c r="U103" s="256"/>
      <c r="V103" s="256"/>
      <c r="W103" s="235">
        <v>1</v>
      </c>
      <c r="X103" s="235"/>
      <c r="Y103" s="170">
        <f t="shared" si="2"/>
        <v>15400</v>
      </c>
      <c r="Z103" s="170"/>
      <c r="AA103" s="171"/>
    </row>
    <row r="104" spans="2:27" ht="12" customHeight="1">
      <c r="B104" s="161" t="s">
        <v>511</v>
      </c>
      <c r="C104" s="162"/>
      <c r="D104" s="162"/>
      <c r="E104" s="163"/>
      <c r="F104" s="234" t="s">
        <v>504</v>
      </c>
      <c r="G104" s="234"/>
      <c r="H104" s="234"/>
      <c r="I104" s="234"/>
      <c r="J104" s="234"/>
      <c r="K104" s="234"/>
      <c r="L104" s="234"/>
      <c r="M104" s="234"/>
      <c r="N104" s="234"/>
      <c r="O104" s="234"/>
      <c r="P104" s="234"/>
      <c r="Q104" s="234"/>
      <c r="R104" s="234"/>
      <c r="S104" s="234"/>
      <c r="T104" s="256">
        <v>75000</v>
      </c>
      <c r="U104" s="256"/>
      <c r="V104" s="256"/>
      <c r="W104" s="235">
        <v>1</v>
      </c>
      <c r="X104" s="235"/>
      <c r="Y104" s="170">
        <f t="shared" si="2"/>
        <v>75000</v>
      </c>
      <c r="Z104" s="170"/>
      <c r="AA104" s="171"/>
    </row>
    <row r="105" spans="2:27" ht="12" customHeight="1">
      <c r="B105" s="161" t="s">
        <v>511</v>
      </c>
      <c r="C105" s="162"/>
      <c r="D105" s="162"/>
      <c r="E105" s="163"/>
      <c r="F105" s="234" t="s">
        <v>504</v>
      </c>
      <c r="G105" s="234"/>
      <c r="H105" s="234"/>
      <c r="I105" s="234"/>
      <c r="J105" s="234"/>
      <c r="K105" s="234"/>
      <c r="L105" s="234"/>
      <c r="M105" s="234"/>
      <c r="N105" s="234"/>
      <c r="O105" s="234"/>
      <c r="P105" s="234"/>
      <c r="Q105" s="234"/>
      <c r="R105" s="234"/>
      <c r="S105" s="234"/>
      <c r="T105" s="256">
        <v>8000</v>
      </c>
      <c r="U105" s="256"/>
      <c r="V105" s="256"/>
      <c r="W105" s="235">
        <v>1</v>
      </c>
      <c r="X105" s="235"/>
      <c r="Y105" s="170">
        <f t="shared" si="2"/>
        <v>8000</v>
      </c>
      <c r="Z105" s="170"/>
      <c r="AA105" s="171"/>
    </row>
    <row r="106" spans="2:27" ht="12" customHeight="1">
      <c r="B106" s="161" t="s">
        <v>511</v>
      </c>
      <c r="C106" s="162"/>
      <c r="D106" s="162"/>
      <c r="E106" s="163"/>
      <c r="F106" s="234" t="s">
        <v>504</v>
      </c>
      <c r="G106" s="234"/>
      <c r="H106" s="234"/>
      <c r="I106" s="234"/>
      <c r="J106" s="234"/>
      <c r="K106" s="234"/>
      <c r="L106" s="234"/>
      <c r="M106" s="234"/>
      <c r="N106" s="234"/>
      <c r="O106" s="234"/>
      <c r="P106" s="234"/>
      <c r="Q106" s="234"/>
      <c r="R106" s="234"/>
      <c r="S106" s="234"/>
      <c r="T106" s="256">
        <v>1400</v>
      </c>
      <c r="U106" s="256"/>
      <c r="V106" s="256"/>
      <c r="W106" s="235">
        <v>1</v>
      </c>
      <c r="X106" s="235"/>
      <c r="Y106" s="170">
        <f t="shared" si="2"/>
        <v>1400</v>
      </c>
      <c r="Z106" s="170"/>
      <c r="AA106" s="171"/>
    </row>
    <row r="107" spans="2:27" ht="12" customHeight="1">
      <c r="B107" s="161" t="s">
        <v>511</v>
      </c>
      <c r="C107" s="162"/>
      <c r="D107" s="162"/>
      <c r="E107" s="163"/>
      <c r="F107" s="234" t="s">
        <v>504</v>
      </c>
      <c r="G107" s="234"/>
      <c r="H107" s="234"/>
      <c r="I107" s="234"/>
      <c r="J107" s="234"/>
      <c r="K107" s="234"/>
      <c r="L107" s="234"/>
      <c r="M107" s="234"/>
      <c r="N107" s="234"/>
      <c r="O107" s="234"/>
      <c r="P107" s="234"/>
      <c r="Q107" s="234"/>
      <c r="R107" s="234"/>
      <c r="S107" s="234"/>
      <c r="T107" s="256">
        <v>142500</v>
      </c>
      <c r="U107" s="256"/>
      <c r="V107" s="256"/>
      <c r="W107" s="235">
        <v>1</v>
      </c>
      <c r="X107" s="235"/>
      <c r="Y107" s="170">
        <f t="shared" si="2"/>
        <v>142500</v>
      </c>
      <c r="Z107" s="170"/>
      <c r="AA107" s="171"/>
    </row>
    <row r="108" spans="2:27" ht="12" customHeight="1">
      <c r="B108" s="161" t="s">
        <v>511</v>
      </c>
      <c r="C108" s="162"/>
      <c r="D108" s="162"/>
      <c r="E108" s="163"/>
      <c r="F108" s="234" t="s">
        <v>504</v>
      </c>
      <c r="G108" s="234"/>
      <c r="H108" s="234"/>
      <c r="I108" s="234"/>
      <c r="J108" s="234"/>
      <c r="K108" s="234"/>
      <c r="L108" s="234"/>
      <c r="M108" s="234"/>
      <c r="N108" s="234"/>
      <c r="O108" s="234"/>
      <c r="P108" s="234"/>
      <c r="Q108" s="234"/>
      <c r="R108" s="234"/>
      <c r="S108" s="234"/>
      <c r="T108" s="165">
        <v>20500</v>
      </c>
      <c r="U108" s="166"/>
      <c r="V108" s="167"/>
      <c r="W108" s="235">
        <v>1</v>
      </c>
      <c r="X108" s="235"/>
      <c r="Y108" s="170">
        <f t="shared" si="2"/>
        <v>20500</v>
      </c>
      <c r="Z108" s="170"/>
      <c r="AA108" s="171"/>
    </row>
    <row r="109" spans="2:27" ht="12" customHeight="1">
      <c r="B109" s="161" t="s">
        <v>511</v>
      </c>
      <c r="C109" s="162"/>
      <c r="D109" s="162"/>
      <c r="E109" s="163"/>
      <c r="F109" s="234" t="s">
        <v>504</v>
      </c>
      <c r="G109" s="234"/>
      <c r="H109" s="234"/>
      <c r="I109" s="234"/>
      <c r="J109" s="234"/>
      <c r="K109" s="234"/>
      <c r="L109" s="234"/>
      <c r="M109" s="234"/>
      <c r="N109" s="234"/>
      <c r="O109" s="234"/>
      <c r="P109" s="234"/>
      <c r="Q109" s="234"/>
      <c r="R109" s="234"/>
      <c r="S109" s="234"/>
      <c r="T109" s="165">
        <v>54500</v>
      </c>
      <c r="U109" s="166"/>
      <c r="V109" s="167"/>
      <c r="W109" s="235">
        <v>1</v>
      </c>
      <c r="X109" s="235"/>
      <c r="Y109" s="170">
        <f t="shared" si="2"/>
        <v>54500</v>
      </c>
      <c r="Z109" s="170"/>
      <c r="AA109" s="171"/>
    </row>
    <row r="110" spans="2:27" ht="12" customHeight="1">
      <c r="B110" s="161" t="s">
        <v>511</v>
      </c>
      <c r="C110" s="162"/>
      <c r="D110" s="162"/>
      <c r="E110" s="163"/>
      <c r="F110" s="234" t="s">
        <v>504</v>
      </c>
      <c r="G110" s="234"/>
      <c r="H110" s="234"/>
      <c r="I110" s="234"/>
      <c r="J110" s="234"/>
      <c r="K110" s="234"/>
      <c r="L110" s="234"/>
      <c r="M110" s="234"/>
      <c r="N110" s="234"/>
      <c r="O110" s="234"/>
      <c r="P110" s="234"/>
      <c r="Q110" s="234"/>
      <c r="R110" s="234"/>
      <c r="S110" s="234"/>
      <c r="T110" s="165">
        <v>5700</v>
      </c>
      <c r="U110" s="166"/>
      <c r="V110" s="167"/>
      <c r="W110" s="235">
        <v>1</v>
      </c>
      <c r="X110" s="235"/>
      <c r="Y110" s="170">
        <f t="shared" si="2"/>
        <v>5700</v>
      </c>
      <c r="Z110" s="170"/>
      <c r="AA110" s="171"/>
    </row>
    <row r="111" spans="2:27" ht="12" customHeight="1">
      <c r="B111" s="161" t="s">
        <v>511</v>
      </c>
      <c r="C111" s="162"/>
      <c r="D111" s="162"/>
      <c r="E111" s="163"/>
      <c r="F111" s="234" t="s">
        <v>504</v>
      </c>
      <c r="G111" s="234"/>
      <c r="H111" s="234"/>
      <c r="I111" s="234"/>
      <c r="J111" s="234"/>
      <c r="K111" s="234"/>
      <c r="L111" s="234"/>
      <c r="M111" s="234"/>
      <c r="N111" s="234"/>
      <c r="O111" s="234"/>
      <c r="P111" s="234"/>
      <c r="Q111" s="234"/>
      <c r="R111" s="234"/>
      <c r="S111" s="234"/>
      <c r="T111" s="165">
        <v>40000</v>
      </c>
      <c r="U111" s="166"/>
      <c r="V111" s="167"/>
      <c r="W111" s="235">
        <v>1</v>
      </c>
      <c r="X111" s="235"/>
      <c r="Y111" s="170">
        <f t="shared" si="2"/>
        <v>40000</v>
      </c>
      <c r="Z111" s="170"/>
      <c r="AA111" s="171"/>
    </row>
    <row r="112" spans="2:27" ht="12" customHeight="1">
      <c r="B112" s="161" t="s">
        <v>511</v>
      </c>
      <c r="C112" s="162"/>
      <c r="D112" s="162"/>
      <c r="E112" s="163"/>
      <c r="F112" s="234" t="s">
        <v>504</v>
      </c>
      <c r="G112" s="234"/>
      <c r="H112" s="234"/>
      <c r="I112" s="234"/>
      <c r="J112" s="234"/>
      <c r="K112" s="234"/>
      <c r="L112" s="234"/>
      <c r="M112" s="234"/>
      <c r="N112" s="234"/>
      <c r="O112" s="234"/>
      <c r="P112" s="234"/>
      <c r="Q112" s="234"/>
      <c r="R112" s="234"/>
      <c r="S112" s="234"/>
      <c r="T112" s="165">
        <v>150000</v>
      </c>
      <c r="U112" s="166"/>
      <c r="V112" s="167"/>
      <c r="W112" s="235">
        <v>1</v>
      </c>
      <c r="X112" s="235"/>
      <c r="Y112" s="170">
        <f t="shared" si="2"/>
        <v>150000</v>
      </c>
      <c r="Z112" s="170"/>
      <c r="AA112" s="171"/>
    </row>
    <row r="113" spans="2:27" ht="12" customHeight="1">
      <c r="B113" s="161" t="s">
        <v>511</v>
      </c>
      <c r="C113" s="162"/>
      <c r="D113" s="162"/>
      <c r="E113" s="163"/>
      <c r="F113" s="234" t="s">
        <v>504</v>
      </c>
      <c r="G113" s="234"/>
      <c r="H113" s="234"/>
      <c r="I113" s="234"/>
      <c r="J113" s="234"/>
      <c r="K113" s="234"/>
      <c r="L113" s="234"/>
      <c r="M113" s="234"/>
      <c r="N113" s="234"/>
      <c r="O113" s="234"/>
      <c r="P113" s="234"/>
      <c r="Q113" s="234"/>
      <c r="R113" s="234"/>
      <c r="S113" s="234"/>
      <c r="T113" s="165">
        <v>250000</v>
      </c>
      <c r="U113" s="166"/>
      <c r="V113" s="167"/>
      <c r="W113" s="235">
        <v>1</v>
      </c>
      <c r="X113" s="235"/>
      <c r="Y113" s="170">
        <f t="shared" si="2"/>
        <v>250000</v>
      </c>
      <c r="Z113" s="170"/>
      <c r="AA113" s="171"/>
    </row>
    <row r="114" spans="2:27" ht="12" customHeight="1">
      <c r="B114" s="161" t="s">
        <v>511</v>
      </c>
      <c r="C114" s="162"/>
      <c r="D114" s="162"/>
      <c r="E114" s="163"/>
      <c r="F114" s="234" t="s">
        <v>504</v>
      </c>
      <c r="G114" s="234"/>
      <c r="H114" s="234"/>
      <c r="I114" s="234"/>
      <c r="J114" s="234"/>
      <c r="K114" s="234"/>
      <c r="L114" s="234"/>
      <c r="M114" s="234"/>
      <c r="N114" s="234"/>
      <c r="O114" s="234"/>
      <c r="P114" s="234"/>
      <c r="Q114" s="234"/>
      <c r="R114" s="234"/>
      <c r="S114" s="234"/>
      <c r="T114" s="165">
        <v>300000</v>
      </c>
      <c r="U114" s="166"/>
      <c r="V114" s="167"/>
      <c r="W114" s="235">
        <v>1</v>
      </c>
      <c r="X114" s="235"/>
      <c r="Y114" s="170">
        <f t="shared" si="2"/>
        <v>300000</v>
      </c>
      <c r="Z114" s="170"/>
      <c r="AA114" s="171"/>
    </row>
    <row r="115" spans="2:27" ht="12" customHeight="1">
      <c r="B115" s="161" t="s">
        <v>511</v>
      </c>
      <c r="C115" s="162"/>
      <c r="D115" s="162"/>
      <c r="E115" s="163"/>
      <c r="F115" s="234" t="s">
        <v>504</v>
      </c>
      <c r="G115" s="234"/>
      <c r="H115" s="234"/>
      <c r="I115" s="234"/>
      <c r="J115" s="234"/>
      <c r="K115" s="234"/>
      <c r="L115" s="234"/>
      <c r="M115" s="234"/>
      <c r="N115" s="234"/>
      <c r="O115" s="234"/>
      <c r="P115" s="234"/>
      <c r="Q115" s="234"/>
      <c r="R115" s="234"/>
      <c r="S115" s="234"/>
      <c r="T115" s="165">
        <v>25000</v>
      </c>
      <c r="U115" s="166"/>
      <c r="V115" s="167"/>
      <c r="W115" s="235">
        <v>1</v>
      </c>
      <c r="X115" s="235"/>
      <c r="Y115" s="170">
        <f t="shared" si="2"/>
        <v>25000</v>
      </c>
      <c r="Z115" s="170"/>
      <c r="AA115" s="171"/>
    </row>
    <row r="116" spans="2:27" ht="12" customHeight="1">
      <c r="B116" s="161" t="s">
        <v>511</v>
      </c>
      <c r="C116" s="162"/>
      <c r="D116" s="162"/>
      <c r="E116" s="163"/>
      <c r="F116" s="234" t="s">
        <v>504</v>
      </c>
      <c r="G116" s="234"/>
      <c r="H116" s="234"/>
      <c r="I116" s="234"/>
      <c r="J116" s="234"/>
      <c r="K116" s="234"/>
      <c r="L116" s="234"/>
      <c r="M116" s="234"/>
      <c r="N116" s="234"/>
      <c r="O116" s="234"/>
      <c r="P116" s="234"/>
      <c r="Q116" s="234"/>
      <c r="R116" s="234"/>
      <c r="S116" s="234"/>
      <c r="T116" s="165">
        <v>150000</v>
      </c>
      <c r="U116" s="166"/>
      <c r="V116" s="167"/>
      <c r="W116" s="235">
        <v>1</v>
      </c>
      <c r="X116" s="235"/>
      <c r="Y116" s="170">
        <f t="shared" si="2"/>
        <v>150000</v>
      </c>
      <c r="Z116" s="170"/>
      <c r="AA116" s="171"/>
    </row>
    <row r="117" spans="2:27" ht="12" customHeight="1">
      <c r="B117" s="161" t="s">
        <v>351</v>
      </c>
      <c r="C117" s="162"/>
      <c r="D117" s="162"/>
      <c r="E117" s="163"/>
      <c r="F117" s="234" t="s">
        <v>494</v>
      </c>
      <c r="G117" s="234"/>
      <c r="H117" s="234"/>
      <c r="I117" s="234"/>
      <c r="J117" s="234"/>
      <c r="K117" s="234"/>
      <c r="L117" s="234"/>
      <c r="M117" s="234"/>
      <c r="N117" s="234"/>
      <c r="O117" s="234"/>
      <c r="P117" s="234"/>
      <c r="Q117" s="234"/>
      <c r="R117" s="234"/>
      <c r="S117" s="234"/>
      <c r="T117" s="165">
        <v>400</v>
      </c>
      <c r="U117" s="166"/>
      <c r="V117" s="167"/>
      <c r="W117" s="235">
        <v>5</v>
      </c>
      <c r="X117" s="235"/>
      <c r="Y117" s="170">
        <f t="shared" si="2"/>
        <v>2000</v>
      </c>
      <c r="Z117" s="170"/>
      <c r="AA117" s="171"/>
    </row>
    <row r="118" spans="2:27" ht="12" customHeight="1">
      <c r="B118" s="161" t="s">
        <v>346</v>
      </c>
      <c r="C118" s="162"/>
      <c r="D118" s="162"/>
      <c r="E118" s="163"/>
      <c r="F118" s="234" t="s">
        <v>495</v>
      </c>
      <c r="G118" s="234"/>
      <c r="H118" s="234"/>
      <c r="I118" s="234"/>
      <c r="J118" s="234"/>
      <c r="K118" s="234"/>
      <c r="L118" s="234"/>
      <c r="M118" s="234"/>
      <c r="N118" s="234"/>
      <c r="O118" s="234"/>
      <c r="P118" s="234"/>
      <c r="Q118" s="234"/>
      <c r="R118" s="234"/>
      <c r="S118" s="234"/>
      <c r="T118" s="165">
        <v>1200</v>
      </c>
      <c r="U118" s="166"/>
      <c r="V118" s="167"/>
      <c r="W118" s="235">
        <v>1</v>
      </c>
      <c r="X118" s="235"/>
      <c r="Y118" s="170">
        <f t="shared" si="2"/>
        <v>1200</v>
      </c>
      <c r="Z118" s="170"/>
      <c r="AA118" s="171"/>
    </row>
    <row r="119" spans="2:27" ht="12" customHeight="1">
      <c r="B119" s="161" t="s">
        <v>514</v>
      </c>
      <c r="C119" s="162"/>
      <c r="D119" s="162"/>
      <c r="E119" s="163"/>
      <c r="F119" s="234" t="s">
        <v>505</v>
      </c>
      <c r="G119" s="234"/>
      <c r="H119" s="234"/>
      <c r="I119" s="234"/>
      <c r="J119" s="234"/>
      <c r="K119" s="234"/>
      <c r="L119" s="234"/>
      <c r="M119" s="234"/>
      <c r="N119" s="234"/>
      <c r="O119" s="234"/>
      <c r="P119" s="234"/>
      <c r="Q119" s="234"/>
      <c r="R119" s="234"/>
      <c r="S119" s="234"/>
      <c r="T119" s="165">
        <v>200000</v>
      </c>
      <c r="U119" s="166"/>
      <c r="V119" s="167"/>
      <c r="W119" s="235">
        <v>1</v>
      </c>
      <c r="X119" s="235"/>
      <c r="Y119" s="170">
        <f t="shared" si="2"/>
        <v>200000</v>
      </c>
      <c r="Z119" s="170"/>
      <c r="AA119" s="171"/>
    </row>
    <row r="120" spans="2:27" ht="12" customHeight="1">
      <c r="B120" s="161" t="s">
        <v>345</v>
      </c>
      <c r="C120" s="162"/>
      <c r="D120" s="162"/>
      <c r="E120" s="163"/>
      <c r="F120" s="234" t="s">
        <v>510</v>
      </c>
      <c r="G120" s="234"/>
      <c r="H120" s="234"/>
      <c r="I120" s="234"/>
      <c r="J120" s="234"/>
      <c r="K120" s="234"/>
      <c r="L120" s="234"/>
      <c r="M120" s="234"/>
      <c r="N120" s="234"/>
      <c r="O120" s="234"/>
      <c r="P120" s="234"/>
      <c r="Q120" s="234"/>
      <c r="R120" s="234"/>
      <c r="S120" s="234"/>
      <c r="T120" s="165">
        <v>10000</v>
      </c>
      <c r="U120" s="166"/>
      <c r="V120" s="167"/>
      <c r="W120" s="235">
        <v>1</v>
      </c>
      <c r="X120" s="235"/>
      <c r="Y120" s="170">
        <f t="shared" si="2"/>
        <v>10000</v>
      </c>
      <c r="Z120" s="170"/>
      <c r="AA120" s="171"/>
    </row>
    <row r="121" spans="2:27" ht="12" customHeight="1">
      <c r="B121" s="161"/>
      <c r="C121" s="162"/>
      <c r="D121" s="162"/>
      <c r="E121" s="163"/>
      <c r="F121" s="236"/>
      <c r="G121" s="236"/>
      <c r="H121" s="236"/>
      <c r="I121" s="236"/>
      <c r="J121" s="236"/>
      <c r="K121" s="236"/>
      <c r="L121" s="236"/>
      <c r="M121" s="236"/>
      <c r="N121" s="236"/>
      <c r="O121" s="236"/>
      <c r="P121" s="236"/>
      <c r="Q121" s="236"/>
      <c r="R121" s="236"/>
      <c r="S121" s="236"/>
      <c r="T121" s="165"/>
      <c r="U121" s="166"/>
      <c r="V121" s="167"/>
      <c r="W121" s="235"/>
      <c r="X121" s="235"/>
      <c r="Y121" s="237">
        <f t="shared" si="2"/>
        <v>0</v>
      </c>
      <c r="Z121" s="237"/>
      <c r="AA121" s="238"/>
    </row>
    <row r="122" spans="2:27" ht="12" customHeight="1" thickBot="1">
      <c r="B122" s="239"/>
      <c r="C122" s="240"/>
      <c r="D122" s="240"/>
      <c r="E122" s="241"/>
      <c r="F122" s="242"/>
      <c r="G122" s="242"/>
      <c r="H122" s="242"/>
      <c r="I122" s="242"/>
      <c r="J122" s="242"/>
      <c r="K122" s="242"/>
      <c r="L122" s="242"/>
      <c r="M122" s="242"/>
      <c r="N122" s="242"/>
      <c r="O122" s="242"/>
      <c r="P122" s="242"/>
      <c r="Q122" s="242"/>
      <c r="R122" s="242"/>
      <c r="S122" s="242"/>
      <c r="T122" s="243"/>
      <c r="U122" s="244"/>
      <c r="V122" s="245"/>
      <c r="W122" s="246"/>
      <c r="X122" s="246"/>
      <c r="Y122" s="247">
        <f t="shared" si="2"/>
        <v>0</v>
      </c>
      <c r="Z122" s="247"/>
      <c r="AA122" s="248"/>
    </row>
    <row r="123" spans="2:27" ht="12" customHeight="1"/>
    <row r="124" spans="2:27" ht="12" customHeight="1" thickBot="1"/>
    <row r="125" spans="2:27" ht="12" customHeight="1" thickBot="1">
      <c r="B125" s="12" t="s">
        <v>368</v>
      </c>
      <c r="C125" s="154" t="s">
        <v>364</v>
      </c>
      <c r="D125" s="155"/>
      <c r="E125" s="156" t="s">
        <v>447</v>
      </c>
      <c r="F125" s="157"/>
      <c r="G125" s="11" t="s">
        <v>361</v>
      </c>
      <c r="H125" s="156" t="s">
        <v>447</v>
      </c>
      <c r="I125" s="157"/>
      <c r="J125" s="154" t="s">
        <v>363</v>
      </c>
      <c r="K125" s="158"/>
      <c r="L125" s="159">
        <f>SUM(Y130:AA152)</f>
        <v>792800</v>
      </c>
      <c r="M125" s="159"/>
      <c r="N125" s="160"/>
      <c r="O125" s="154" t="s">
        <v>362</v>
      </c>
      <c r="P125" s="158"/>
      <c r="Q125" s="156" t="s">
        <v>496</v>
      </c>
      <c r="R125" s="157"/>
      <c r="S125" s="157"/>
      <c r="T125" s="157"/>
      <c r="U125" s="157"/>
      <c r="V125" s="157"/>
      <c r="W125" s="157"/>
      <c r="X125" s="195" t="s">
        <v>418</v>
      </c>
      <c r="Y125" s="195"/>
      <c r="Z125" s="196"/>
      <c r="AA125" s="10" t="s">
        <v>31</v>
      </c>
    </row>
    <row r="126" spans="2:27" ht="12" customHeight="1">
      <c r="B126" s="172" t="s">
        <v>334</v>
      </c>
      <c r="C126" s="173"/>
      <c r="D126" s="173"/>
      <c r="E126" s="249"/>
      <c r="F126" s="209" t="s">
        <v>469</v>
      </c>
      <c r="G126" s="210"/>
      <c r="H126" s="215" t="s">
        <v>497</v>
      </c>
      <c r="I126" s="216"/>
      <c r="J126" s="216"/>
      <c r="K126" s="216"/>
      <c r="L126" s="216"/>
      <c r="M126" s="216"/>
      <c r="N126" s="216"/>
      <c r="O126" s="216"/>
      <c r="P126" s="216"/>
      <c r="Q126" s="216"/>
      <c r="R126" s="216"/>
      <c r="S126" s="216"/>
      <c r="T126" s="216"/>
      <c r="U126" s="216"/>
      <c r="V126" s="216"/>
      <c r="W126" s="216"/>
      <c r="X126" s="216"/>
      <c r="Y126" s="216"/>
      <c r="Z126" s="216"/>
      <c r="AA126" s="217"/>
    </row>
    <row r="127" spans="2:27" ht="12" customHeight="1">
      <c r="B127" s="174"/>
      <c r="C127" s="175"/>
      <c r="D127" s="175"/>
      <c r="E127" s="250"/>
      <c r="F127" s="211" t="s">
        <v>471</v>
      </c>
      <c r="G127" s="212"/>
      <c r="H127" s="218"/>
      <c r="I127" s="219"/>
      <c r="J127" s="219"/>
      <c r="K127" s="219"/>
      <c r="L127" s="219"/>
      <c r="M127" s="219"/>
      <c r="N127" s="219"/>
      <c r="O127" s="219"/>
      <c r="P127" s="219"/>
      <c r="Q127" s="219"/>
      <c r="R127" s="219"/>
      <c r="S127" s="219"/>
      <c r="T127" s="219"/>
      <c r="U127" s="219"/>
      <c r="V127" s="219"/>
      <c r="W127" s="219"/>
      <c r="X127" s="219"/>
      <c r="Y127" s="219"/>
      <c r="Z127" s="219"/>
      <c r="AA127" s="220"/>
    </row>
    <row r="128" spans="2:27" ht="12" customHeight="1" thickBot="1">
      <c r="B128" s="177"/>
      <c r="C128" s="178"/>
      <c r="D128" s="178"/>
      <c r="E128" s="251"/>
      <c r="F128" s="213"/>
      <c r="G128" s="214"/>
      <c r="H128" s="221"/>
      <c r="I128" s="222"/>
      <c r="J128" s="222"/>
      <c r="K128" s="222"/>
      <c r="L128" s="222"/>
      <c r="M128" s="222"/>
      <c r="N128" s="222"/>
      <c r="O128" s="222"/>
      <c r="P128" s="222"/>
      <c r="Q128" s="222"/>
      <c r="R128" s="222"/>
      <c r="S128" s="222"/>
      <c r="T128" s="222"/>
      <c r="U128" s="222"/>
      <c r="V128" s="222"/>
      <c r="W128" s="222"/>
      <c r="X128" s="222"/>
      <c r="Y128" s="222"/>
      <c r="Z128" s="222"/>
      <c r="AA128" s="223"/>
    </row>
    <row r="129" spans="2:27" ht="12" customHeight="1" thickBot="1">
      <c r="B129" s="179" t="s">
        <v>335</v>
      </c>
      <c r="C129" s="180"/>
      <c r="D129" s="180"/>
      <c r="E129" s="180"/>
      <c r="F129" s="180" t="s">
        <v>336</v>
      </c>
      <c r="G129" s="180"/>
      <c r="H129" s="180"/>
      <c r="I129" s="180"/>
      <c r="J129" s="180"/>
      <c r="K129" s="180"/>
      <c r="L129" s="180"/>
      <c r="M129" s="180"/>
      <c r="N129" s="180"/>
      <c r="O129" s="180"/>
      <c r="P129" s="180"/>
      <c r="Q129" s="180"/>
      <c r="R129" s="180"/>
      <c r="S129" s="180"/>
      <c r="T129" s="180" t="s">
        <v>337</v>
      </c>
      <c r="U129" s="180"/>
      <c r="V129" s="180"/>
      <c r="W129" s="180" t="s">
        <v>338</v>
      </c>
      <c r="X129" s="180"/>
      <c r="Y129" s="180" t="s">
        <v>339</v>
      </c>
      <c r="Z129" s="180"/>
      <c r="AA129" s="192"/>
    </row>
    <row r="130" spans="2:27" ht="12" customHeight="1">
      <c r="B130" s="181" t="s">
        <v>346</v>
      </c>
      <c r="C130" s="182"/>
      <c r="D130" s="182"/>
      <c r="E130" s="183"/>
      <c r="F130" s="255" t="s">
        <v>498</v>
      </c>
      <c r="G130" s="255"/>
      <c r="H130" s="255"/>
      <c r="I130" s="255"/>
      <c r="J130" s="255"/>
      <c r="K130" s="255"/>
      <c r="L130" s="255"/>
      <c r="M130" s="255"/>
      <c r="N130" s="255"/>
      <c r="O130" s="255"/>
      <c r="P130" s="255"/>
      <c r="Q130" s="255"/>
      <c r="R130" s="255"/>
      <c r="S130" s="255"/>
      <c r="T130" s="256">
        <v>20000</v>
      </c>
      <c r="U130" s="256"/>
      <c r="V130" s="256"/>
      <c r="W130" s="235">
        <v>1</v>
      </c>
      <c r="X130" s="235"/>
      <c r="Y130" s="190">
        <f t="shared" ref="Y130:Y152" si="3">T130*W130</f>
        <v>20000</v>
      </c>
      <c r="Z130" s="190"/>
      <c r="AA130" s="191"/>
    </row>
    <row r="131" spans="2:27" ht="12" customHeight="1">
      <c r="B131" s="161" t="s">
        <v>353</v>
      </c>
      <c r="C131" s="162"/>
      <c r="D131" s="162"/>
      <c r="E131" s="163"/>
      <c r="F131" s="234" t="s">
        <v>499</v>
      </c>
      <c r="G131" s="234"/>
      <c r="H131" s="234"/>
      <c r="I131" s="234"/>
      <c r="J131" s="234"/>
      <c r="K131" s="234"/>
      <c r="L131" s="234"/>
      <c r="M131" s="234"/>
      <c r="N131" s="234"/>
      <c r="O131" s="234"/>
      <c r="P131" s="234"/>
      <c r="Q131" s="234"/>
      <c r="R131" s="234"/>
      <c r="S131" s="234"/>
      <c r="T131" s="256">
        <v>15000</v>
      </c>
      <c r="U131" s="256"/>
      <c r="V131" s="256"/>
      <c r="W131" s="235">
        <v>5</v>
      </c>
      <c r="X131" s="235"/>
      <c r="Y131" s="170">
        <f t="shared" si="3"/>
        <v>75000</v>
      </c>
      <c r="Z131" s="170"/>
      <c r="AA131" s="171"/>
    </row>
    <row r="132" spans="2:27" ht="12" customHeight="1">
      <c r="B132" s="161" t="s">
        <v>353</v>
      </c>
      <c r="C132" s="162"/>
      <c r="D132" s="162"/>
      <c r="E132" s="163"/>
      <c r="F132" s="234" t="s">
        <v>500</v>
      </c>
      <c r="G132" s="234"/>
      <c r="H132" s="234"/>
      <c r="I132" s="234"/>
      <c r="J132" s="234"/>
      <c r="K132" s="234"/>
      <c r="L132" s="234"/>
      <c r="M132" s="234"/>
      <c r="N132" s="234"/>
      <c r="O132" s="234"/>
      <c r="P132" s="234"/>
      <c r="Q132" s="234"/>
      <c r="R132" s="234"/>
      <c r="S132" s="234"/>
      <c r="T132" s="256">
        <v>16000</v>
      </c>
      <c r="U132" s="256"/>
      <c r="V132" s="256"/>
      <c r="W132" s="235">
        <v>40</v>
      </c>
      <c r="X132" s="235"/>
      <c r="Y132" s="170">
        <f t="shared" si="3"/>
        <v>640000</v>
      </c>
      <c r="Z132" s="170"/>
      <c r="AA132" s="171"/>
    </row>
    <row r="133" spans="2:27" ht="12" customHeight="1">
      <c r="B133" s="161" t="s">
        <v>358</v>
      </c>
      <c r="C133" s="162"/>
      <c r="D133" s="162"/>
      <c r="E133" s="163"/>
      <c r="F133" s="164" t="s">
        <v>501</v>
      </c>
      <c r="G133" s="162"/>
      <c r="H133" s="162"/>
      <c r="I133" s="162"/>
      <c r="J133" s="162"/>
      <c r="K133" s="162"/>
      <c r="L133" s="162"/>
      <c r="M133" s="162"/>
      <c r="N133" s="162"/>
      <c r="O133" s="162"/>
      <c r="P133" s="162"/>
      <c r="Q133" s="162"/>
      <c r="R133" s="162"/>
      <c r="S133" s="163"/>
      <c r="T133" s="165">
        <v>25000</v>
      </c>
      <c r="U133" s="166"/>
      <c r="V133" s="167"/>
      <c r="W133" s="235">
        <v>1</v>
      </c>
      <c r="X133" s="235"/>
      <c r="Y133" s="170">
        <f t="shared" si="3"/>
        <v>25000</v>
      </c>
      <c r="Z133" s="170"/>
      <c r="AA133" s="171"/>
    </row>
    <row r="134" spans="2:27" ht="12" customHeight="1">
      <c r="B134" s="161" t="s">
        <v>347</v>
      </c>
      <c r="C134" s="162"/>
      <c r="D134" s="162"/>
      <c r="E134" s="163"/>
      <c r="F134" s="164" t="s">
        <v>502</v>
      </c>
      <c r="G134" s="162"/>
      <c r="H134" s="162"/>
      <c r="I134" s="162"/>
      <c r="J134" s="162"/>
      <c r="K134" s="162"/>
      <c r="L134" s="162"/>
      <c r="M134" s="162"/>
      <c r="N134" s="162"/>
      <c r="O134" s="162"/>
      <c r="P134" s="162"/>
      <c r="Q134" s="162"/>
      <c r="R134" s="162"/>
      <c r="S134" s="163"/>
      <c r="T134" s="165">
        <v>10000</v>
      </c>
      <c r="U134" s="166"/>
      <c r="V134" s="167"/>
      <c r="W134" s="235">
        <v>1</v>
      </c>
      <c r="X134" s="235"/>
      <c r="Y134" s="170">
        <f t="shared" si="3"/>
        <v>10000</v>
      </c>
      <c r="Z134" s="170"/>
      <c r="AA134" s="171"/>
    </row>
    <row r="135" spans="2:27" ht="12" customHeight="1">
      <c r="B135" s="161" t="s">
        <v>511</v>
      </c>
      <c r="C135" s="162"/>
      <c r="D135" s="162"/>
      <c r="E135" s="163"/>
      <c r="F135" s="234" t="s">
        <v>503</v>
      </c>
      <c r="G135" s="234"/>
      <c r="H135" s="234"/>
      <c r="I135" s="234"/>
      <c r="J135" s="234"/>
      <c r="K135" s="234"/>
      <c r="L135" s="234"/>
      <c r="M135" s="234"/>
      <c r="N135" s="234"/>
      <c r="O135" s="234"/>
      <c r="P135" s="234"/>
      <c r="Q135" s="234"/>
      <c r="R135" s="234"/>
      <c r="S135" s="234"/>
      <c r="T135" s="256">
        <v>190</v>
      </c>
      <c r="U135" s="256"/>
      <c r="V135" s="256"/>
      <c r="W135" s="235">
        <v>120</v>
      </c>
      <c r="X135" s="235"/>
      <c r="Y135" s="170">
        <f t="shared" si="3"/>
        <v>22800</v>
      </c>
      <c r="Z135" s="170"/>
      <c r="AA135" s="171"/>
    </row>
    <row r="136" spans="2:27" ht="12" customHeight="1">
      <c r="B136" s="161"/>
      <c r="C136" s="162"/>
      <c r="D136" s="162"/>
      <c r="E136" s="163"/>
      <c r="F136" s="234"/>
      <c r="G136" s="234"/>
      <c r="H136" s="234"/>
      <c r="I136" s="234"/>
      <c r="J136" s="234"/>
      <c r="K136" s="234"/>
      <c r="L136" s="234"/>
      <c r="M136" s="234"/>
      <c r="N136" s="234"/>
      <c r="O136" s="234"/>
      <c r="P136" s="234"/>
      <c r="Q136" s="234"/>
      <c r="R136" s="234"/>
      <c r="S136" s="234"/>
      <c r="T136" s="256"/>
      <c r="U136" s="256"/>
      <c r="V136" s="256"/>
      <c r="W136" s="235"/>
      <c r="X136" s="235"/>
      <c r="Y136" s="170">
        <f t="shared" si="3"/>
        <v>0</v>
      </c>
      <c r="Z136" s="170"/>
      <c r="AA136" s="171"/>
    </row>
    <row r="137" spans="2:27" ht="12" customHeight="1">
      <c r="B137" s="161"/>
      <c r="C137" s="162"/>
      <c r="D137" s="162"/>
      <c r="E137" s="163"/>
      <c r="F137" s="234"/>
      <c r="G137" s="234"/>
      <c r="H137" s="234"/>
      <c r="I137" s="234"/>
      <c r="J137" s="234"/>
      <c r="K137" s="234"/>
      <c r="L137" s="234"/>
      <c r="M137" s="234"/>
      <c r="N137" s="234"/>
      <c r="O137" s="234"/>
      <c r="P137" s="234"/>
      <c r="Q137" s="234"/>
      <c r="R137" s="234"/>
      <c r="S137" s="234"/>
      <c r="T137" s="256"/>
      <c r="U137" s="256"/>
      <c r="V137" s="256"/>
      <c r="W137" s="235"/>
      <c r="X137" s="235"/>
      <c r="Y137" s="170">
        <f t="shared" si="3"/>
        <v>0</v>
      </c>
      <c r="Z137" s="170"/>
      <c r="AA137" s="171"/>
    </row>
    <row r="138" spans="2:27" ht="12" customHeight="1">
      <c r="B138" s="161"/>
      <c r="C138" s="162"/>
      <c r="D138" s="162"/>
      <c r="E138" s="163"/>
      <c r="F138" s="234"/>
      <c r="G138" s="234"/>
      <c r="H138" s="234"/>
      <c r="I138" s="234"/>
      <c r="J138" s="234"/>
      <c r="K138" s="234"/>
      <c r="L138" s="234"/>
      <c r="M138" s="234"/>
      <c r="N138" s="234"/>
      <c r="O138" s="234"/>
      <c r="P138" s="234"/>
      <c r="Q138" s="234"/>
      <c r="R138" s="234"/>
      <c r="S138" s="234"/>
      <c r="T138" s="165"/>
      <c r="U138" s="166"/>
      <c r="V138" s="167"/>
      <c r="W138" s="235"/>
      <c r="X138" s="235"/>
      <c r="Y138" s="170">
        <f t="shared" si="3"/>
        <v>0</v>
      </c>
      <c r="Z138" s="170"/>
      <c r="AA138" s="171"/>
    </row>
    <row r="139" spans="2:27" ht="12" customHeight="1">
      <c r="B139" s="161"/>
      <c r="C139" s="162"/>
      <c r="D139" s="162"/>
      <c r="E139" s="163"/>
      <c r="F139" s="234"/>
      <c r="G139" s="234"/>
      <c r="H139" s="234"/>
      <c r="I139" s="234"/>
      <c r="J139" s="234"/>
      <c r="K139" s="234"/>
      <c r="L139" s="234"/>
      <c r="M139" s="234"/>
      <c r="N139" s="234"/>
      <c r="O139" s="234"/>
      <c r="P139" s="234"/>
      <c r="Q139" s="234"/>
      <c r="R139" s="234"/>
      <c r="S139" s="234"/>
      <c r="T139" s="165"/>
      <c r="U139" s="166"/>
      <c r="V139" s="167"/>
      <c r="W139" s="235"/>
      <c r="X139" s="235"/>
      <c r="Y139" s="170">
        <f t="shared" si="3"/>
        <v>0</v>
      </c>
      <c r="Z139" s="170"/>
      <c r="AA139" s="171"/>
    </row>
    <row r="140" spans="2:27" ht="12" customHeight="1">
      <c r="B140" s="161"/>
      <c r="C140" s="162"/>
      <c r="D140" s="162"/>
      <c r="E140" s="163"/>
      <c r="F140" s="234"/>
      <c r="G140" s="234"/>
      <c r="H140" s="234"/>
      <c r="I140" s="234"/>
      <c r="J140" s="234"/>
      <c r="K140" s="234"/>
      <c r="L140" s="234"/>
      <c r="M140" s="234"/>
      <c r="N140" s="234"/>
      <c r="O140" s="234"/>
      <c r="P140" s="234"/>
      <c r="Q140" s="234"/>
      <c r="R140" s="234"/>
      <c r="S140" s="234"/>
      <c r="T140" s="165"/>
      <c r="U140" s="166"/>
      <c r="V140" s="167"/>
      <c r="W140" s="235"/>
      <c r="X140" s="235"/>
      <c r="Y140" s="170">
        <f t="shared" si="3"/>
        <v>0</v>
      </c>
      <c r="Z140" s="170"/>
      <c r="AA140" s="171"/>
    </row>
    <row r="141" spans="2:27" ht="12" customHeight="1">
      <c r="B141" s="161"/>
      <c r="C141" s="162"/>
      <c r="D141" s="162"/>
      <c r="E141" s="163"/>
      <c r="F141" s="234"/>
      <c r="G141" s="234"/>
      <c r="H141" s="234"/>
      <c r="I141" s="234"/>
      <c r="J141" s="234"/>
      <c r="K141" s="234"/>
      <c r="L141" s="234"/>
      <c r="M141" s="234"/>
      <c r="N141" s="234"/>
      <c r="O141" s="234"/>
      <c r="P141" s="234"/>
      <c r="Q141" s="234"/>
      <c r="R141" s="234"/>
      <c r="S141" s="234"/>
      <c r="T141" s="165"/>
      <c r="U141" s="166"/>
      <c r="V141" s="167"/>
      <c r="W141" s="235"/>
      <c r="X141" s="235"/>
      <c r="Y141" s="170">
        <f t="shared" si="3"/>
        <v>0</v>
      </c>
      <c r="Z141" s="170"/>
      <c r="AA141" s="171"/>
    </row>
    <row r="142" spans="2:27" ht="12" customHeight="1">
      <c r="B142" s="161"/>
      <c r="C142" s="162"/>
      <c r="D142" s="162"/>
      <c r="E142" s="163"/>
      <c r="F142" s="234"/>
      <c r="G142" s="234"/>
      <c r="H142" s="234"/>
      <c r="I142" s="234"/>
      <c r="J142" s="234"/>
      <c r="K142" s="234"/>
      <c r="L142" s="234"/>
      <c r="M142" s="234"/>
      <c r="N142" s="234"/>
      <c r="O142" s="234"/>
      <c r="P142" s="234"/>
      <c r="Q142" s="234"/>
      <c r="R142" s="234"/>
      <c r="S142" s="234"/>
      <c r="T142" s="165"/>
      <c r="U142" s="166"/>
      <c r="V142" s="167"/>
      <c r="W142" s="235"/>
      <c r="X142" s="235"/>
      <c r="Y142" s="170">
        <f t="shared" si="3"/>
        <v>0</v>
      </c>
      <c r="Z142" s="170"/>
      <c r="AA142" s="171"/>
    </row>
    <row r="143" spans="2:27" ht="12" customHeight="1">
      <c r="B143" s="161"/>
      <c r="C143" s="162"/>
      <c r="D143" s="162"/>
      <c r="E143" s="163"/>
      <c r="F143" s="234"/>
      <c r="G143" s="234"/>
      <c r="H143" s="234"/>
      <c r="I143" s="234"/>
      <c r="J143" s="234"/>
      <c r="K143" s="234"/>
      <c r="L143" s="234"/>
      <c r="M143" s="234"/>
      <c r="N143" s="234"/>
      <c r="O143" s="234"/>
      <c r="P143" s="234"/>
      <c r="Q143" s="234"/>
      <c r="R143" s="234"/>
      <c r="S143" s="234"/>
      <c r="T143" s="165"/>
      <c r="U143" s="166"/>
      <c r="V143" s="167"/>
      <c r="W143" s="235"/>
      <c r="X143" s="235"/>
      <c r="Y143" s="170">
        <f t="shared" si="3"/>
        <v>0</v>
      </c>
      <c r="Z143" s="170"/>
      <c r="AA143" s="171"/>
    </row>
    <row r="144" spans="2:27" ht="12" customHeight="1">
      <c r="B144" s="161"/>
      <c r="C144" s="162"/>
      <c r="D144" s="162"/>
      <c r="E144" s="163"/>
      <c r="F144" s="234"/>
      <c r="G144" s="234"/>
      <c r="H144" s="234"/>
      <c r="I144" s="234"/>
      <c r="J144" s="234"/>
      <c r="K144" s="234"/>
      <c r="L144" s="234"/>
      <c r="M144" s="234"/>
      <c r="N144" s="234"/>
      <c r="O144" s="234"/>
      <c r="P144" s="234"/>
      <c r="Q144" s="234"/>
      <c r="R144" s="234"/>
      <c r="S144" s="234"/>
      <c r="T144" s="165"/>
      <c r="U144" s="166"/>
      <c r="V144" s="167"/>
      <c r="W144" s="235"/>
      <c r="X144" s="235"/>
      <c r="Y144" s="170">
        <f t="shared" si="3"/>
        <v>0</v>
      </c>
      <c r="Z144" s="170"/>
      <c r="AA144" s="171"/>
    </row>
    <row r="145" spans="2:27" ht="12" customHeight="1">
      <c r="B145" s="161"/>
      <c r="C145" s="162"/>
      <c r="D145" s="162"/>
      <c r="E145" s="163"/>
      <c r="F145" s="234"/>
      <c r="G145" s="234"/>
      <c r="H145" s="234"/>
      <c r="I145" s="234"/>
      <c r="J145" s="234"/>
      <c r="K145" s="234"/>
      <c r="L145" s="234"/>
      <c r="M145" s="234"/>
      <c r="N145" s="234"/>
      <c r="O145" s="234"/>
      <c r="P145" s="234"/>
      <c r="Q145" s="234"/>
      <c r="R145" s="234"/>
      <c r="S145" s="234"/>
      <c r="T145" s="165"/>
      <c r="U145" s="166"/>
      <c r="V145" s="167"/>
      <c r="W145" s="235"/>
      <c r="X145" s="235"/>
      <c r="Y145" s="170">
        <f t="shared" si="3"/>
        <v>0</v>
      </c>
      <c r="Z145" s="170"/>
      <c r="AA145" s="171"/>
    </row>
    <row r="146" spans="2:27" ht="12" customHeight="1">
      <c r="B146" s="161"/>
      <c r="C146" s="162"/>
      <c r="D146" s="162"/>
      <c r="E146" s="163"/>
      <c r="F146" s="234"/>
      <c r="G146" s="234"/>
      <c r="H146" s="234"/>
      <c r="I146" s="234"/>
      <c r="J146" s="234"/>
      <c r="K146" s="234"/>
      <c r="L146" s="234"/>
      <c r="M146" s="234"/>
      <c r="N146" s="234"/>
      <c r="O146" s="234"/>
      <c r="P146" s="234"/>
      <c r="Q146" s="234"/>
      <c r="R146" s="234"/>
      <c r="S146" s="234"/>
      <c r="T146" s="165"/>
      <c r="U146" s="166"/>
      <c r="V146" s="167"/>
      <c r="W146" s="235"/>
      <c r="X146" s="235"/>
      <c r="Y146" s="170">
        <f t="shared" si="3"/>
        <v>0</v>
      </c>
      <c r="Z146" s="170"/>
      <c r="AA146" s="171"/>
    </row>
    <row r="147" spans="2:27" ht="12" customHeight="1">
      <c r="B147" s="161"/>
      <c r="C147" s="162"/>
      <c r="D147" s="162"/>
      <c r="E147" s="163"/>
      <c r="F147" s="234"/>
      <c r="G147" s="234"/>
      <c r="H147" s="234"/>
      <c r="I147" s="234"/>
      <c r="J147" s="234"/>
      <c r="K147" s="234"/>
      <c r="L147" s="234"/>
      <c r="M147" s="234"/>
      <c r="N147" s="234"/>
      <c r="O147" s="234"/>
      <c r="P147" s="234"/>
      <c r="Q147" s="234"/>
      <c r="R147" s="234"/>
      <c r="S147" s="234"/>
      <c r="T147" s="165"/>
      <c r="U147" s="166"/>
      <c r="V147" s="167"/>
      <c r="W147" s="235"/>
      <c r="X147" s="235"/>
      <c r="Y147" s="170">
        <f t="shared" si="3"/>
        <v>0</v>
      </c>
      <c r="Z147" s="170"/>
      <c r="AA147" s="171"/>
    </row>
    <row r="148" spans="2:27" ht="12" customHeight="1">
      <c r="B148" s="161"/>
      <c r="C148" s="162"/>
      <c r="D148" s="162"/>
      <c r="E148" s="163"/>
      <c r="F148" s="234"/>
      <c r="G148" s="234"/>
      <c r="H148" s="234"/>
      <c r="I148" s="234"/>
      <c r="J148" s="234"/>
      <c r="K148" s="234"/>
      <c r="L148" s="234"/>
      <c r="M148" s="234"/>
      <c r="N148" s="234"/>
      <c r="O148" s="234"/>
      <c r="P148" s="234"/>
      <c r="Q148" s="234"/>
      <c r="R148" s="234"/>
      <c r="S148" s="234"/>
      <c r="T148" s="165"/>
      <c r="U148" s="166"/>
      <c r="V148" s="167"/>
      <c r="W148" s="235"/>
      <c r="X148" s="235"/>
      <c r="Y148" s="170">
        <f t="shared" si="3"/>
        <v>0</v>
      </c>
      <c r="Z148" s="170"/>
      <c r="AA148" s="171"/>
    </row>
    <row r="149" spans="2:27" ht="12" customHeight="1">
      <c r="B149" s="161"/>
      <c r="C149" s="162"/>
      <c r="D149" s="162"/>
      <c r="E149" s="163"/>
      <c r="F149" s="234"/>
      <c r="G149" s="234"/>
      <c r="H149" s="234"/>
      <c r="I149" s="234"/>
      <c r="J149" s="234"/>
      <c r="K149" s="234"/>
      <c r="L149" s="234"/>
      <c r="M149" s="234"/>
      <c r="N149" s="234"/>
      <c r="O149" s="234"/>
      <c r="P149" s="234"/>
      <c r="Q149" s="234"/>
      <c r="R149" s="234"/>
      <c r="S149" s="234"/>
      <c r="T149" s="165"/>
      <c r="U149" s="166"/>
      <c r="V149" s="167"/>
      <c r="W149" s="235"/>
      <c r="X149" s="235"/>
      <c r="Y149" s="170">
        <f t="shared" si="3"/>
        <v>0</v>
      </c>
      <c r="Z149" s="170"/>
      <c r="AA149" s="171"/>
    </row>
    <row r="150" spans="2:27" ht="12" customHeight="1">
      <c r="B150" s="161"/>
      <c r="C150" s="162"/>
      <c r="D150" s="162"/>
      <c r="E150" s="163"/>
      <c r="F150" s="234"/>
      <c r="G150" s="234"/>
      <c r="H150" s="234"/>
      <c r="I150" s="234"/>
      <c r="J150" s="234"/>
      <c r="K150" s="234"/>
      <c r="L150" s="234"/>
      <c r="M150" s="234"/>
      <c r="N150" s="234"/>
      <c r="O150" s="234"/>
      <c r="P150" s="234"/>
      <c r="Q150" s="234"/>
      <c r="R150" s="234"/>
      <c r="S150" s="234"/>
      <c r="T150" s="165"/>
      <c r="U150" s="166"/>
      <c r="V150" s="167"/>
      <c r="W150" s="235"/>
      <c r="X150" s="235"/>
      <c r="Y150" s="170">
        <f t="shared" si="3"/>
        <v>0</v>
      </c>
      <c r="Z150" s="170"/>
      <c r="AA150" s="171"/>
    </row>
    <row r="151" spans="2:27" ht="12" customHeight="1">
      <c r="B151" s="161"/>
      <c r="C151" s="162"/>
      <c r="D151" s="162"/>
      <c r="E151" s="163"/>
      <c r="F151" s="236"/>
      <c r="G151" s="236"/>
      <c r="H151" s="236"/>
      <c r="I151" s="236"/>
      <c r="J151" s="236"/>
      <c r="K151" s="236"/>
      <c r="L151" s="236"/>
      <c r="M151" s="236"/>
      <c r="N151" s="236"/>
      <c r="O151" s="236"/>
      <c r="P151" s="236"/>
      <c r="Q151" s="236"/>
      <c r="R151" s="236"/>
      <c r="S151" s="236"/>
      <c r="T151" s="165"/>
      <c r="U151" s="166"/>
      <c r="V151" s="167"/>
      <c r="W151" s="235"/>
      <c r="X151" s="235"/>
      <c r="Y151" s="237">
        <f t="shared" si="3"/>
        <v>0</v>
      </c>
      <c r="Z151" s="237"/>
      <c r="AA151" s="238"/>
    </row>
    <row r="152" spans="2:27" ht="12" customHeight="1" thickBot="1">
      <c r="B152" s="239"/>
      <c r="C152" s="240"/>
      <c r="D152" s="240"/>
      <c r="E152" s="241"/>
      <c r="F152" s="242"/>
      <c r="G152" s="242"/>
      <c r="H152" s="242"/>
      <c r="I152" s="242"/>
      <c r="J152" s="242"/>
      <c r="K152" s="242"/>
      <c r="L152" s="242"/>
      <c r="M152" s="242"/>
      <c r="N152" s="242"/>
      <c r="O152" s="242"/>
      <c r="P152" s="242"/>
      <c r="Q152" s="242"/>
      <c r="R152" s="242"/>
      <c r="S152" s="242"/>
      <c r="T152" s="243"/>
      <c r="U152" s="244"/>
      <c r="V152" s="245"/>
      <c r="W152" s="246"/>
      <c r="X152" s="246"/>
      <c r="Y152" s="247">
        <f t="shared" si="3"/>
        <v>0</v>
      </c>
      <c r="Z152" s="247"/>
      <c r="AA152" s="248"/>
    </row>
    <row r="153" spans="2:27" ht="12" customHeight="1" thickBot="1"/>
    <row r="154" spans="2:27" ht="12" customHeight="1" thickBot="1">
      <c r="B154" s="12" t="s">
        <v>369</v>
      </c>
      <c r="C154" s="154" t="s">
        <v>364</v>
      </c>
      <c r="D154" s="155"/>
      <c r="E154" s="156"/>
      <c r="F154" s="157"/>
      <c r="G154" s="11" t="s">
        <v>361</v>
      </c>
      <c r="H154" s="156"/>
      <c r="I154" s="157"/>
      <c r="J154" s="154" t="s">
        <v>363</v>
      </c>
      <c r="K154" s="158"/>
      <c r="L154" s="159">
        <f>SUM(Y159:AA181)</f>
        <v>0</v>
      </c>
      <c r="M154" s="159"/>
      <c r="N154" s="160"/>
      <c r="O154" s="154" t="s">
        <v>362</v>
      </c>
      <c r="P154" s="158"/>
      <c r="Q154" s="156"/>
      <c r="R154" s="157"/>
      <c r="S154" s="157"/>
      <c r="T154" s="157"/>
      <c r="U154" s="157"/>
      <c r="V154" s="157"/>
      <c r="W154" s="157"/>
      <c r="X154" s="195" t="s">
        <v>418</v>
      </c>
      <c r="Y154" s="195"/>
      <c r="Z154" s="196"/>
      <c r="AA154" s="10"/>
    </row>
    <row r="155" spans="2:27" ht="12" customHeight="1">
      <c r="B155" s="172" t="s">
        <v>334</v>
      </c>
      <c r="C155" s="173"/>
      <c r="D155" s="173"/>
      <c r="E155" s="249"/>
      <c r="F155" s="209" t="s">
        <v>469</v>
      </c>
      <c r="G155" s="210"/>
      <c r="H155" s="215"/>
      <c r="I155" s="216"/>
      <c r="J155" s="216"/>
      <c r="K155" s="216"/>
      <c r="L155" s="216"/>
      <c r="M155" s="216"/>
      <c r="N155" s="216"/>
      <c r="O155" s="216"/>
      <c r="P155" s="216"/>
      <c r="Q155" s="216"/>
      <c r="R155" s="216"/>
      <c r="S155" s="216"/>
      <c r="T155" s="216"/>
      <c r="U155" s="216"/>
      <c r="V155" s="216"/>
      <c r="W155" s="216"/>
      <c r="X155" s="216"/>
      <c r="Y155" s="216"/>
      <c r="Z155" s="216"/>
      <c r="AA155" s="217"/>
    </row>
    <row r="156" spans="2:27" ht="12" customHeight="1">
      <c r="B156" s="174"/>
      <c r="C156" s="175"/>
      <c r="D156" s="175"/>
      <c r="E156" s="250"/>
      <c r="F156" s="211"/>
      <c r="G156" s="212"/>
      <c r="H156" s="218"/>
      <c r="I156" s="219"/>
      <c r="J156" s="219"/>
      <c r="K156" s="219"/>
      <c r="L156" s="219"/>
      <c r="M156" s="219"/>
      <c r="N156" s="219"/>
      <c r="O156" s="219"/>
      <c r="P156" s="219"/>
      <c r="Q156" s="219"/>
      <c r="R156" s="219"/>
      <c r="S156" s="219"/>
      <c r="T156" s="219"/>
      <c r="U156" s="219"/>
      <c r="V156" s="219"/>
      <c r="W156" s="219"/>
      <c r="X156" s="219"/>
      <c r="Y156" s="219"/>
      <c r="Z156" s="219"/>
      <c r="AA156" s="220"/>
    </row>
    <row r="157" spans="2:27" ht="12" customHeight="1" thickBot="1">
      <c r="B157" s="177"/>
      <c r="C157" s="178"/>
      <c r="D157" s="178"/>
      <c r="E157" s="251"/>
      <c r="F157" s="213"/>
      <c r="G157" s="214"/>
      <c r="H157" s="221"/>
      <c r="I157" s="222"/>
      <c r="J157" s="222"/>
      <c r="K157" s="222"/>
      <c r="L157" s="222"/>
      <c r="M157" s="222"/>
      <c r="N157" s="222"/>
      <c r="O157" s="222"/>
      <c r="P157" s="222"/>
      <c r="Q157" s="222"/>
      <c r="R157" s="222"/>
      <c r="S157" s="222"/>
      <c r="T157" s="222"/>
      <c r="U157" s="222"/>
      <c r="V157" s="222"/>
      <c r="W157" s="222"/>
      <c r="X157" s="222"/>
      <c r="Y157" s="222"/>
      <c r="Z157" s="222"/>
      <c r="AA157" s="223"/>
    </row>
    <row r="158" spans="2:27" ht="12" customHeight="1" thickBot="1">
      <c r="B158" s="179" t="s">
        <v>335</v>
      </c>
      <c r="C158" s="180"/>
      <c r="D158" s="180"/>
      <c r="E158" s="180"/>
      <c r="F158" s="180" t="s">
        <v>336</v>
      </c>
      <c r="G158" s="180"/>
      <c r="H158" s="180"/>
      <c r="I158" s="180"/>
      <c r="J158" s="180"/>
      <c r="K158" s="180"/>
      <c r="L158" s="180"/>
      <c r="M158" s="180"/>
      <c r="N158" s="180"/>
      <c r="O158" s="180"/>
      <c r="P158" s="180"/>
      <c r="Q158" s="180"/>
      <c r="R158" s="180"/>
      <c r="S158" s="180"/>
      <c r="T158" s="180" t="s">
        <v>337</v>
      </c>
      <c r="U158" s="180"/>
      <c r="V158" s="180"/>
      <c r="W158" s="180" t="s">
        <v>338</v>
      </c>
      <c r="X158" s="180"/>
      <c r="Y158" s="180" t="s">
        <v>339</v>
      </c>
      <c r="Z158" s="180"/>
      <c r="AA158" s="192"/>
    </row>
    <row r="159" spans="2:27" ht="12" customHeight="1">
      <c r="B159" s="181"/>
      <c r="C159" s="182"/>
      <c r="D159" s="182"/>
      <c r="E159" s="183"/>
      <c r="F159" s="255"/>
      <c r="G159" s="255"/>
      <c r="H159" s="255"/>
      <c r="I159" s="255"/>
      <c r="J159" s="255"/>
      <c r="K159" s="255"/>
      <c r="L159" s="255"/>
      <c r="M159" s="255"/>
      <c r="N159" s="255"/>
      <c r="O159" s="255"/>
      <c r="P159" s="255"/>
      <c r="Q159" s="255"/>
      <c r="R159" s="255"/>
      <c r="S159" s="255"/>
      <c r="T159" s="256"/>
      <c r="U159" s="256"/>
      <c r="V159" s="256"/>
      <c r="W159" s="235"/>
      <c r="X159" s="235"/>
      <c r="Y159" s="190">
        <f t="shared" ref="Y159:Y181" si="4">T159*W159</f>
        <v>0</v>
      </c>
      <c r="Z159" s="190"/>
      <c r="AA159" s="191"/>
    </row>
    <row r="160" spans="2:27" ht="12" customHeight="1">
      <c r="B160" s="161"/>
      <c r="C160" s="162"/>
      <c r="D160" s="162"/>
      <c r="E160" s="163"/>
      <c r="F160" s="234"/>
      <c r="G160" s="234"/>
      <c r="H160" s="234"/>
      <c r="I160" s="234"/>
      <c r="J160" s="234"/>
      <c r="K160" s="234"/>
      <c r="L160" s="234"/>
      <c r="M160" s="234"/>
      <c r="N160" s="234"/>
      <c r="O160" s="234"/>
      <c r="P160" s="234"/>
      <c r="Q160" s="234"/>
      <c r="R160" s="234"/>
      <c r="S160" s="234"/>
      <c r="T160" s="256"/>
      <c r="U160" s="256"/>
      <c r="V160" s="256"/>
      <c r="W160" s="235"/>
      <c r="X160" s="235"/>
      <c r="Y160" s="170">
        <f t="shared" si="4"/>
        <v>0</v>
      </c>
      <c r="Z160" s="170"/>
      <c r="AA160" s="171"/>
    </row>
    <row r="161" spans="2:27" ht="12" customHeight="1">
      <c r="B161" s="161"/>
      <c r="C161" s="162"/>
      <c r="D161" s="162"/>
      <c r="E161" s="163"/>
      <c r="F161" s="234"/>
      <c r="G161" s="234"/>
      <c r="H161" s="234"/>
      <c r="I161" s="234"/>
      <c r="J161" s="234"/>
      <c r="K161" s="234"/>
      <c r="L161" s="234"/>
      <c r="M161" s="234"/>
      <c r="N161" s="234"/>
      <c r="O161" s="234"/>
      <c r="P161" s="234"/>
      <c r="Q161" s="234"/>
      <c r="R161" s="234"/>
      <c r="S161" s="234"/>
      <c r="T161" s="256"/>
      <c r="U161" s="256"/>
      <c r="V161" s="256"/>
      <c r="W161" s="235"/>
      <c r="X161" s="235"/>
      <c r="Y161" s="170">
        <f t="shared" si="4"/>
        <v>0</v>
      </c>
      <c r="Z161" s="170"/>
      <c r="AA161" s="171"/>
    </row>
    <row r="162" spans="2:27" ht="12" customHeight="1">
      <c r="B162" s="161"/>
      <c r="C162" s="162"/>
      <c r="D162" s="162"/>
      <c r="E162" s="163"/>
      <c r="F162" s="234"/>
      <c r="G162" s="234"/>
      <c r="H162" s="234"/>
      <c r="I162" s="234"/>
      <c r="J162" s="234"/>
      <c r="K162" s="234"/>
      <c r="L162" s="234"/>
      <c r="M162" s="234"/>
      <c r="N162" s="234"/>
      <c r="O162" s="234"/>
      <c r="P162" s="234"/>
      <c r="Q162" s="234"/>
      <c r="R162" s="234"/>
      <c r="S162" s="234"/>
      <c r="T162" s="256"/>
      <c r="U162" s="256"/>
      <c r="V162" s="256"/>
      <c r="W162" s="235"/>
      <c r="X162" s="235"/>
      <c r="Y162" s="170">
        <f t="shared" si="4"/>
        <v>0</v>
      </c>
      <c r="Z162" s="170"/>
      <c r="AA162" s="171"/>
    </row>
    <row r="163" spans="2:27" ht="12" customHeight="1">
      <c r="B163" s="161"/>
      <c r="C163" s="162"/>
      <c r="D163" s="162"/>
      <c r="E163" s="163"/>
      <c r="F163" s="234"/>
      <c r="G163" s="234"/>
      <c r="H163" s="234"/>
      <c r="I163" s="234"/>
      <c r="J163" s="234"/>
      <c r="K163" s="234"/>
      <c r="L163" s="234"/>
      <c r="M163" s="234"/>
      <c r="N163" s="234"/>
      <c r="O163" s="234"/>
      <c r="P163" s="234"/>
      <c r="Q163" s="234"/>
      <c r="R163" s="234"/>
      <c r="S163" s="234"/>
      <c r="T163" s="256"/>
      <c r="U163" s="256"/>
      <c r="V163" s="256"/>
      <c r="W163" s="235"/>
      <c r="X163" s="235"/>
      <c r="Y163" s="170">
        <f t="shared" si="4"/>
        <v>0</v>
      </c>
      <c r="Z163" s="170"/>
      <c r="AA163" s="171"/>
    </row>
    <row r="164" spans="2:27" ht="12" customHeight="1">
      <c r="B164" s="161"/>
      <c r="C164" s="162"/>
      <c r="D164" s="162"/>
      <c r="E164" s="163"/>
      <c r="F164" s="234"/>
      <c r="G164" s="234"/>
      <c r="H164" s="234"/>
      <c r="I164" s="234"/>
      <c r="J164" s="234"/>
      <c r="K164" s="234"/>
      <c r="L164" s="234"/>
      <c r="M164" s="234"/>
      <c r="N164" s="234"/>
      <c r="O164" s="234"/>
      <c r="P164" s="234"/>
      <c r="Q164" s="234"/>
      <c r="R164" s="234"/>
      <c r="S164" s="234"/>
      <c r="T164" s="256"/>
      <c r="U164" s="256"/>
      <c r="V164" s="256"/>
      <c r="W164" s="235"/>
      <c r="X164" s="235"/>
      <c r="Y164" s="170">
        <f t="shared" si="4"/>
        <v>0</v>
      </c>
      <c r="Z164" s="170"/>
      <c r="AA164" s="171"/>
    </row>
    <row r="165" spans="2:27" ht="12" customHeight="1">
      <c r="B165" s="161"/>
      <c r="C165" s="162"/>
      <c r="D165" s="162"/>
      <c r="E165" s="163"/>
      <c r="F165" s="234"/>
      <c r="G165" s="234"/>
      <c r="H165" s="234"/>
      <c r="I165" s="234"/>
      <c r="J165" s="234"/>
      <c r="K165" s="234"/>
      <c r="L165" s="234"/>
      <c r="M165" s="234"/>
      <c r="N165" s="234"/>
      <c r="O165" s="234"/>
      <c r="P165" s="234"/>
      <c r="Q165" s="234"/>
      <c r="R165" s="234"/>
      <c r="S165" s="234"/>
      <c r="T165" s="256"/>
      <c r="U165" s="256"/>
      <c r="V165" s="256"/>
      <c r="W165" s="235"/>
      <c r="X165" s="235"/>
      <c r="Y165" s="170">
        <f t="shared" si="4"/>
        <v>0</v>
      </c>
      <c r="Z165" s="170"/>
      <c r="AA165" s="171"/>
    </row>
    <row r="166" spans="2:27" ht="12" customHeight="1">
      <c r="B166" s="161"/>
      <c r="C166" s="162"/>
      <c r="D166" s="162"/>
      <c r="E166" s="163"/>
      <c r="F166" s="234"/>
      <c r="G166" s="234"/>
      <c r="H166" s="234"/>
      <c r="I166" s="234"/>
      <c r="J166" s="234"/>
      <c r="K166" s="234"/>
      <c r="L166" s="234"/>
      <c r="M166" s="234"/>
      <c r="N166" s="234"/>
      <c r="O166" s="234"/>
      <c r="P166" s="234"/>
      <c r="Q166" s="234"/>
      <c r="R166" s="234"/>
      <c r="S166" s="234"/>
      <c r="T166" s="256"/>
      <c r="U166" s="256"/>
      <c r="V166" s="256"/>
      <c r="W166" s="235"/>
      <c r="X166" s="235"/>
      <c r="Y166" s="170">
        <f t="shared" si="4"/>
        <v>0</v>
      </c>
      <c r="Z166" s="170"/>
      <c r="AA166" s="171"/>
    </row>
    <row r="167" spans="2:27" ht="12" customHeight="1">
      <c r="B167" s="161"/>
      <c r="C167" s="162"/>
      <c r="D167" s="162"/>
      <c r="E167" s="163"/>
      <c r="F167" s="234"/>
      <c r="G167" s="234"/>
      <c r="H167" s="234"/>
      <c r="I167" s="234"/>
      <c r="J167" s="234"/>
      <c r="K167" s="234"/>
      <c r="L167" s="234"/>
      <c r="M167" s="234"/>
      <c r="N167" s="234"/>
      <c r="O167" s="234"/>
      <c r="P167" s="234"/>
      <c r="Q167" s="234"/>
      <c r="R167" s="234"/>
      <c r="S167" s="234"/>
      <c r="T167" s="165"/>
      <c r="U167" s="166"/>
      <c r="V167" s="167"/>
      <c r="W167" s="235"/>
      <c r="X167" s="235"/>
      <c r="Y167" s="170">
        <f t="shared" si="4"/>
        <v>0</v>
      </c>
      <c r="Z167" s="170"/>
      <c r="AA167" s="171"/>
    </row>
    <row r="168" spans="2:27" ht="12" customHeight="1">
      <c r="B168" s="161"/>
      <c r="C168" s="162"/>
      <c r="D168" s="162"/>
      <c r="E168" s="163"/>
      <c r="F168" s="234"/>
      <c r="G168" s="234"/>
      <c r="H168" s="234"/>
      <c r="I168" s="234"/>
      <c r="J168" s="234"/>
      <c r="K168" s="234"/>
      <c r="L168" s="234"/>
      <c r="M168" s="234"/>
      <c r="N168" s="234"/>
      <c r="O168" s="234"/>
      <c r="P168" s="234"/>
      <c r="Q168" s="234"/>
      <c r="R168" s="234"/>
      <c r="S168" s="234"/>
      <c r="T168" s="165"/>
      <c r="U168" s="166"/>
      <c r="V168" s="167"/>
      <c r="W168" s="235"/>
      <c r="X168" s="235"/>
      <c r="Y168" s="170">
        <f t="shared" si="4"/>
        <v>0</v>
      </c>
      <c r="Z168" s="170"/>
      <c r="AA168" s="171"/>
    </row>
    <row r="169" spans="2:27" ht="12" customHeight="1">
      <c r="B169" s="161"/>
      <c r="C169" s="162"/>
      <c r="D169" s="162"/>
      <c r="E169" s="163"/>
      <c r="F169" s="234"/>
      <c r="G169" s="234"/>
      <c r="H169" s="234"/>
      <c r="I169" s="234"/>
      <c r="J169" s="234"/>
      <c r="K169" s="234"/>
      <c r="L169" s="234"/>
      <c r="M169" s="234"/>
      <c r="N169" s="234"/>
      <c r="O169" s="234"/>
      <c r="P169" s="234"/>
      <c r="Q169" s="234"/>
      <c r="R169" s="234"/>
      <c r="S169" s="234"/>
      <c r="T169" s="165"/>
      <c r="U169" s="166"/>
      <c r="V169" s="167"/>
      <c r="W169" s="235"/>
      <c r="X169" s="235"/>
      <c r="Y169" s="170">
        <f t="shared" si="4"/>
        <v>0</v>
      </c>
      <c r="Z169" s="170"/>
      <c r="AA169" s="171"/>
    </row>
    <row r="170" spans="2:27" ht="12" customHeight="1">
      <c r="B170" s="161"/>
      <c r="C170" s="162"/>
      <c r="D170" s="162"/>
      <c r="E170" s="163"/>
      <c r="F170" s="234"/>
      <c r="G170" s="234"/>
      <c r="H170" s="234"/>
      <c r="I170" s="234"/>
      <c r="J170" s="234"/>
      <c r="K170" s="234"/>
      <c r="L170" s="234"/>
      <c r="M170" s="234"/>
      <c r="N170" s="234"/>
      <c r="O170" s="234"/>
      <c r="P170" s="234"/>
      <c r="Q170" s="234"/>
      <c r="R170" s="234"/>
      <c r="S170" s="234"/>
      <c r="T170" s="165"/>
      <c r="U170" s="166"/>
      <c r="V170" s="167"/>
      <c r="W170" s="235"/>
      <c r="X170" s="235"/>
      <c r="Y170" s="170">
        <f t="shared" si="4"/>
        <v>0</v>
      </c>
      <c r="Z170" s="170"/>
      <c r="AA170" s="171"/>
    </row>
    <row r="171" spans="2:27" ht="12" customHeight="1">
      <c r="B171" s="161"/>
      <c r="C171" s="162"/>
      <c r="D171" s="162"/>
      <c r="E171" s="163"/>
      <c r="F171" s="234"/>
      <c r="G171" s="234"/>
      <c r="H171" s="234"/>
      <c r="I171" s="234"/>
      <c r="J171" s="234"/>
      <c r="K171" s="234"/>
      <c r="L171" s="234"/>
      <c r="M171" s="234"/>
      <c r="N171" s="234"/>
      <c r="O171" s="234"/>
      <c r="P171" s="234"/>
      <c r="Q171" s="234"/>
      <c r="R171" s="234"/>
      <c r="S171" s="234"/>
      <c r="T171" s="165"/>
      <c r="U171" s="166"/>
      <c r="V171" s="167"/>
      <c r="W171" s="235"/>
      <c r="X171" s="235"/>
      <c r="Y171" s="170">
        <f t="shared" si="4"/>
        <v>0</v>
      </c>
      <c r="Z171" s="170"/>
      <c r="AA171" s="171"/>
    </row>
    <row r="172" spans="2:27" ht="12" customHeight="1">
      <c r="B172" s="161"/>
      <c r="C172" s="162"/>
      <c r="D172" s="162"/>
      <c r="E172" s="163"/>
      <c r="F172" s="234"/>
      <c r="G172" s="234"/>
      <c r="H172" s="234"/>
      <c r="I172" s="234"/>
      <c r="J172" s="234"/>
      <c r="K172" s="234"/>
      <c r="L172" s="234"/>
      <c r="M172" s="234"/>
      <c r="N172" s="234"/>
      <c r="O172" s="234"/>
      <c r="P172" s="234"/>
      <c r="Q172" s="234"/>
      <c r="R172" s="234"/>
      <c r="S172" s="234"/>
      <c r="T172" s="165"/>
      <c r="U172" s="166"/>
      <c r="V172" s="167"/>
      <c r="W172" s="235"/>
      <c r="X172" s="235"/>
      <c r="Y172" s="170">
        <f t="shared" si="4"/>
        <v>0</v>
      </c>
      <c r="Z172" s="170"/>
      <c r="AA172" s="171"/>
    </row>
    <row r="173" spans="2:27" ht="12" customHeight="1">
      <c r="B173" s="161"/>
      <c r="C173" s="162"/>
      <c r="D173" s="162"/>
      <c r="E173" s="163"/>
      <c r="F173" s="234"/>
      <c r="G173" s="234"/>
      <c r="H173" s="234"/>
      <c r="I173" s="234"/>
      <c r="J173" s="234"/>
      <c r="K173" s="234"/>
      <c r="L173" s="234"/>
      <c r="M173" s="234"/>
      <c r="N173" s="234"/>
      <c r="O173" s="234"/>
      <c r="P173" s="234"/>
      <c r="Q173" s="234"/>
      <c r="R173" s="234"/>
      <c r="S173" s="234"/>
      <c r="T173" s="165"/>
      <c r="U173" s="166"/>
      <c r="V173" s="167"/>
      <c r="W173" s="235"/>
      <c r="X173" s="235"/>
      <c r="Y173" s="170">
        <f t="shared" si="4"/>
        <v>0</v>
      </c>
      <c r="Z173" s="170"/>
      <c r="AA173" s="171"/>
    </row>
    <row r="174" spans="2:27" ht="12" customHeight="1">
      <c r="B174" s="161"/>
      <c r="C174" s="162"/>
      <c r="D174" s="162"/>
      <c r="E174" s="163"/>
      <c r="F174" s="234"/>
      <c r="G174" s="234"/>
      <c r="H174" s="234"/>
      <c r="I174" s="234"/>
      <c r="J174" s="234"/>
      <c r="K174" s="234"/>
      <c r="L174" s="234"/>
      <c r="M174" s="234"/>
      <c r="N174" s="234"/>
      <c r="O174" s="234"/>
      <c r="P174" s="234"/>
      <c r="Q174" s="234"/>
      <c r="R174" s="234"/>
      <c r="S174" s="234"/>
      <c r="T174" s="165"/>
      <c r="U174" s="166"/>
      <c r="V174" s="167"/>
      <c r="W174" s="235"/>
      <c r="X174" s="235"/>
      <c r="Y174" s="170">
        <f t="shared" si="4"/>
        <v>0</v>
      </c>
      <c r="Z174" s="170"/>
      <c r="AA174" s="171"/>
    </row>
    <row r="175" spans="2:27" ht="12" customHeight="1">
      <c r="B175" s="161"/>
      <c r="C175" s="162"/>
      <c r="D175" s="162"/>
      <c r="E175" s="163"/>
      <c r="F175" s="234"/>
      <c r="G175" s="234"/>
      <c r="H175" s="234"/>
      <c r="I175" s="234"/>
      <c r="J175" s="234"/>
      <c r="K175" s="234"/>
      <c r="L175" s="234"/>
      <c r="M175" s="234"/>
      <c r="N175" s="234"/>
      <c r="O175" s="234"/>
      <c r="P175" s="234"/>
      <c r="Q175" s="234"/>
      <c r="R175" s="234"/>
      <c r="S175" s="234"/>
      <c r="T175" s="165"/>
      <c r="U175" s="166"/>
      <c r="V175" s="167"/>
      <c r="W175" s="235"/>
      <c r="X175" s="235"/>
      <c r="Y175" s="170">
        <f t="shared" si="4"/>
        <v>0</v>
      </c>
      <c r="Z175" s="170"/>
      <c r="AA175" s="171"/>
    </row>
    <row r="176" spans="2:27" ht="12" customHeight="1">
      <c r="B176" s="161"/>
      <c r="C176" s="162"/>
      <c r="D176" s="162"/>
      <c r="E176" s="163"/>
      <c r="F176" s="234"/>
      <c r="G176" s="234"/>
      <c r="H176" s="234"/>
      <c r="I176" s="234"/>
      <c r="J176" s="234"/>
      <c r="K176" s="234"/>
      <c r="L176" s="234"/>
      <c r="M176" s="234"/>
      <c r="N176" s="234"/>
      <c r="O176" s="234"/>
      <c r="P176" s="234"/>
      <c r="Q176" s="234"/>
      <c r="R176" s="234"/>
      <c r="S176" s="234"/>
      <c r="T176" s="165"/>
      <c r="U176" s="166"/>
      <c r="V176" s="167"/>
      <c r="W176" s="235"/>
      <c r="X176" s="235"/>
      <c r="Y176" s="170">
        <f t="shared" si="4"/>
        <v>0</v>
      </c>
      <c r="Z176" s="170"/>
      <c r="AA176" s="171"/>
    </row>
    <row r="177" spans="2:27" ht="12" customHeight="1">
      <c r="B177" s="161"/>
      <c r="C177" s="162"/>
      <c r="D177" s="162"/>
      <c r="E177" s="163"/>
      <c r="F177" s="234"/>
      <c r="G177" s="234"/>
      <c r="H177" s="234"/>
      <c r="I177" s="234"/>
      <c r="J177" s="234"/>
      <c r="K177" s="234"/>
      <c r="L177" s="234"/>
      <c r="M177" s="234"/>
      <c r="N177" s="234"/>
      <c r="O177" s="234"/>
      <c r="P177" s="234"/>
      <c r="Q177" s="234"/>
      <c r="R177" s="234"/>
      <c r="S177" s="234"/>
      <c r="T177" s="165"/>
      <c r="U177" s="166"/>
      <c r="V177" s="167"/>
      <c r="W177" s="235"/>
      <c r="X177" s="235"/>
      <c r="Y177" s="170">
        <f t="shared" si="4"/>
        <v>0</v>
      </c>
      <c r="Z177" s="170"/>
      <c r="AA177" s="171"/>
    </row>
    <row r="178" spans="2:27" ht="12" customHeight="1">
      <c r="B178" s="161"/>
      <c r="C178" s="162"/>
      <c r="D178" s="162"/>
      <c r="E178" s="163"/>
      <c r="F178" s="234"/>
      <c r="G178" s="234"/>
      <c r="H178" s="234"/>
      <c r="I178" s="234"/>
      <c r="J178" s="234"/>
      <c r="K178" s="234"/>
      <c r="L178" s="234"/>
      <c r="M178" s="234"/>
      <c r="N178" s="234"/>
      <c r="O178" s="234"/>
      <c r="P178" s="234"/>
      <c r="Q178" s="234"/>
      <c r="R178" s="234"/>
      <c r="S178" s="234"/>
      <c r="T178" s="165"/>
      <c r="U178" s="166"/>
      <c r="V178" s="167"/>
      <c r="W178" s="235"/>
      <c r="X178" s="235"/>
      <c r="Y178" s="170">
        <f t="shared" si="4"/>
        <v>0</v>
      </c>
      <c r="Z178" s="170"/>
      <c r="AA178" s="171"/>
    </row>
    <row r="179" spans="2:27" ht="12" customHeight="1">
      <c r="B179" s="161"/>
      <c r="C179" s="162"/>
      <c r="D179" s="162"/>
      <c r="E179" s="163"/>
      <c r="F179" s="234"/>
      <c r="G179" s="234"/>
      <c r="H179" s="234"/>
      <c r="I179" s="234"/>
      <c r="J179" s="234"/>
      <c r="K179" s="234"/>
      <c r="L179" s="234"/>
      <c r="M179" s="234"/>
      <c r="N179" s="234"/>
      <c r="O179" s="234"/>
      <c r="P179" s="234"/>
      <c r="Q179" s="234"/>
      <c r="R179" s="234"/>
      <c r="S179" s="234"/>
      <c r="T179" s="165"/>
      <c r="U179" s="166"/>
      <c r="V179" s="167"/>
      <c r="W179" s="235"/>
      <c r="X179" s="235"/>
      <c r="Y179" s="170">
        <f t="shared" si="4"/>
        <v>0</v>
      </c>
      <c r="Z179" s="170"/>
      <c r="AA179" s="171"/>
    </row>
    <row r="180" spans="2:27" ht="12" customHeight="1">
      <c r="B180" s="161"/>
      <c r="C180" s="162"/>
      <c r="D180" s="162"/>
      <c r="E180" s="163"/>
      <c r="F180" s="236"/>
      <c r="G180" s="236"/>
      <c r="H180" s="236"/>
      <c r="I180" s="236"/>
      <c r="J180" s="236"/>
      <c r="K180" s="236"/>
      <c r="L180" s="236"/>
      <c r="M180" s="236"/>
      <c r="N180" s="236"/>
      <c r="O180" s="236"/>
      <c r="P180" s="236"/>
      <c r="Q180" s="236"/>
      <c r="R180" s="236"/>
      <c r="S180" s="236"/>
      <c r="T180" s="165"/>
      <c r="U180" s="166"/>
      <c r="V180" s="167"/>
      <c r="W180" s="235"/>
      <c r="X180" s="235"/>
      <c r="Y180" s="237">
        <f t="shared" si="4"/>
        <v>0</v>
      </c>
      <c r="Z180" s="237"/>
      <c r="AA180" s="238"/>
    </row>
    <row r="181" spans="2:27" ht="12" customHeight="1" thickBot="1">
      <c r="B181" s="239"/>
      <c r="C181" s="240"/>
      <c r="D181" s="240"/>
      <c r="E181" s="241"/>
      <c r="F181" s="242"/>
      <c r="G181" s="242"/>
      <c r="H181" s="242"/>
      <c r="I181" s="242"/>
      <c r="J181" s="242"/>
      <c r="K181" s="242"/>
      <c r="L181" s="242"/>
      <c r="M181" s="242"/>
      <c r="N181" s="242"/>
      <c r="O181" s="242"/>
      <c r="P181" s="242"/>
      <c r="Q181" s="242"/>
      <c r="R181" s="242"/>
      <c r="S181" s="242"/>
      <c r="T181" s="243"/>
      <c r="U181" s="244"/>
      <c r="V181" s="245"/>
      <c r="W181" s="246"/>
      <c r="X181" s="246"/>
      <c r="Y181" s="247">
        <f t="shared" si="4"/>
        <v>0</v>
      </c>
      <c r="Z181" s="247"/>
      <c r="AA181" s="248"/>
    </row>
    <row r="182" spans="2:27" ht="12" customHeight="1"/>
    <row r="183" spans="2:27" ht="12" customHeight="1" thickBot="1"/>
    <row r="184" spans="2:27" ht="12" customHeight="1" thickBot="1">
      <c r="B184" s="12" t="s">
        <v>395</v>
      </c>
      <c r="C184" s="154" t="s">
        <v>364</v>
      </c>
      <c r="D184" s="155"/>
      <c r="E184" s="156"/>
      <c r="F184" s="157"/>
      <c r="G184" s="11" t="s">
        <v>361</v>
      </c>
      <c r="H184" s="156"/>
      <c r="I184" s="157"/>
      <c r="J184" s="154" t="s">
        <v>363</v>
      </c>
      <c r="K184" s="158"/>
      <c r="L184" s="159">
        <f>SUM(Y189:AA211)</f>
        <v>0</v>
      </c>
      <c r="M184" s="159"/>
      <c r="N184" s="160"/>
      <c r="O184" s="154" t="s">
        <v>362</v>
      </c>
      <c r="P184" s="158"/>
      <c r="Q184" s="156"/>
      <c r="R184" s="157"/>
      <c r="S184" s="157"/>
      <c r="T184" s="157"/>
      <c r="U184" s="157"/>
      <c r="V184" s="157"/>
      <c r="W184" s="157"/>
      <c r="X184" s="195" t="s">
        <v>418</v>
      </c>
      <c r="Y184" s="195"/>
      <c r="Z184" s="196"/>
      <c r="AA184" s="10"/>
    </row>
    <row r="185" spans="2:27" ht="12" customHeight="1">
      <c r="B185" s="172" t="s">
        <v>334</v>
      </c>
      <c r="C185" s="173"/>
      <c r="D185" s="173"/>
      <c r="E185" s="249"/>
      <c r="F185" s="209" t="s">
        <v>469</v>
      </c>
      <c r="G185" s="210"/>
      <c r="H185" s="215"/>
      <c r="I185" s="216"/>
      <c r="J185" s="216"/>
      <c r="K185" s="216"/>
      <c r="L185" s="216"/>
      <c r="M185" s="216"/>
      <c r="N185" s="216"/>
      <c r="O185" s="216"/>
      <c r="P185" s="216"/>
      <c r="Q185" s="216"/>
      <c r="R185" s="216"/>
      <c r="S185" s="216"/>
      <c r="T185" s="216"/>
      <c r="U185" s="216"/>
      <c r="V185" s="216"/>
      <c r="W185" s="216"/>
      <c r="X185" s="216"/>
      <c r="Y185" s="216"/>
      <c r="Z185" s="216"/>
      <c r="AA185" s="217"/>
    </row>
    <row r="186" spans="2:27" ht="12" customHeight="1">
      <c r="B186" s="174"/>
      <c r="C186" s="175"/>
      <c r="D186" s="175"/>
      <c r="E186" s="250"/>
      <c r="F186" s="211"/>
      <c r="G186" s="212"/>
      <c r="H186" s="218"/>
      <c r="I186" s="219"/>
      <c r="J186" s="219"/>
      <c r="K186" s="219"/>
      <c r="L186" s="219"/>
      <c r="M186" s="219"/>
      <c r="N186" s="219"/>
      <c r="O186" s="219"/>
      <c r="P186" s="219"/>
      <c r="Q186" s="219"/>
      <c r="R186" s="219"/>
      <c r="S186" s="219"/>
      <c r="T186" s="219"/>
      <c r="U186" s="219"/>
      <c r="V186" s="219"/>
      <c r="W186" s="219"/>
      <c r="X186" s="219"/>
      <c r="Y186" s="219"/>
      <c r="Z186" s="219"/>
      <c r="AA186" s="220"/>
    </row>
    <row r="187" spans="2:27" ht="12" customHeight="1" thickBot="1">
      <c r="B187" s="177"/>
      <c r="C187" s="178"/>
      <c r="D187" s="178"/>
      <c r="E187" s="251"/>
      <c r="F187" s="213"/>
      <c r="G187" s="214"/>
      <c r="H187" s="221"/>
      <c r="I187" s="222"/>
      <c r="J187" s="222"/>
      <c r="K187" s="222"/>
      <c r="L187" s="222"/>
      <c r="M187" s="222"/>
      <c r="N187" s="222"/>
      <c r="O187" s="222"/>
      <c r="P187" s="222"/>
      <c r="Q187" s="222"/>
      <c r="R187" s="222"/>
      <c r="S187" s="222"/>
      <c r="T187" s="222"/>
      <c r="U187" s="222"/>
      <c r="V187" s="222"/>
      <c r="W187" s="222"/>
      <c r="X187" s="222"/>
      <c r="Y187" s="222"/>
      <c r="Z187" s="222"/>
      <c r="AA187" s="223"/>
    </row>
    <row r="188" spans="2:27" ht="12" customHeight="1" thickBot="1">
      <c r="B188" s="179" t="s">
        <v>335</v>
      </c>
      <c r="C188" s="180"/>
      <c r="D188" s="180"/>
      <c r="E188" s="180"/>
      <c r="F188" s="180" t="s">
        <v>336</v>
      </c>
      <c r="G188" s="180"/>
      <c r="H188" s="180"/>
      <c r="I188" s="180"/>
      <c r="J188" s="180"/>
      <c r="K188" s="180"/>
      <c r="L188" s="180"/>
      <c r="M188" s="180"/>
      <c r="N188" s="180"/>
      <c r="O188" s="180"/>
      <c r="P188" s="180"/>
      <c r="Q188" s="180"/>
      <c r="R188" s="180"/>
      <c r="S188" s="180"/>
      <c r="T188" s="180" t="s">
        <v>337</v>
      </c>
      <c r="U188" s="180"/>
      <c r="V188" s="180"/>
      <c r="W188" s="180" t="s">
        <v>338</v>
      </c>
      <c r="X188" s="180"/>
      <c r="Y188" s="180" t="s">
        <v>339</v>
      </c>
      <c r="Z188" s="180"/>
      <c r="AA188" s="192"/>
    </row>
    <row r="189" spans="2:27" ht="12" customHeight="1">
      <c r="B189" s="181"/>
      <c r="C189" s="182"/>
      <c r="D189" s="182"/>
      <c r="E189" s="183"/>
      <c r="F189" s="255"/>
      <c r="G189" s="255"/>
      <c r="H189" s="255"/>
      <c r="I189" s="255"/>
      <c r="J189" s="255"/>
      <c r="K189" s="255"/>
      <c r="L189" s="255"/>
      <c r="M189" s="255"/>
      <c r="N189" s="255"/>
      <c r="O189" s="255"/>
      <c r="P189" s="255"/>
      <c r="Q189" s="255"/>
      <c r="R189" s="255"/>
      <c r="S189" s="255"/>
      <c r="T189" s="256"/>
      <c r="U189" s="256"/>
      <c r="V189" s="256"/>
      <c r="W189" s="235"/>
      <c r="X189" s="235"/>
      <c r="Y189" s="190">
        <f t="shared" ref="Y189:Y211" si="5">T189*W189</f>
        <v>0</v>
      </c>
      <c r="Z189" s="190"/>
      <c r="AA189" s="191"/>
    </row>
    <row r="190" spans="2:27" ht="12" customHeight="1">
      <c r="B190" s="161"/>
      <c r="C190" s="162"/>
      <c r="D190" s="162"/>
      <c r="E190" s="163"/>
      <c r="F190" s="234"/>
      <c r="G190" s="234"/>
      <c r="H190" s="234"/>
      <c r="I190" s="234"/>
      <c r="J190" s="234"/>
      <c r="K190" s="234"/>
      <c r="L190" s="234"/>
      <c r="M190" s="234"/>
      <c r="N190" s="234"/>
      <c r="O190" s="234"/>
      <c r="P190" s="234"/>
      <c r="Q190" s="234"/>
      <c r="R190" s="234"/>
      <c r="S190" s="234"/>
      <c r="T190" s="256"/>
      <c r="U190" s="256"/>
      <c r="V190" s="256"/>
      <c r="W190" s="235"/>
      <c r="X190" s="235"/>
      <c r="Y190" s="170">
        <f t="shared" si="5"/>
        <v>0</v>
      </c>
      <c r="Z190" s="170"/>
      <c r="AA190" s="171"/>
    </row>
    <row r="191" spans="2:27" ht="12" customHeight="1">
      <c r="B191" s="161"/>
      <c r="C191" s="162"/>
      <c r="D191" s="162"/>
      <c r="E191" s="163"/>
      <c r="F191" s="234"/>
      <c r="G191" s="234"/>
      <c r="H191" s="234"/>
      <c r="I191" s="234"/>
      <c r="J191" s="234"/>
      <c r="K191" s="234"/>
      <c r="L191" s="234"/>
      <c r="M191" s="234"/>
      <c r="N191" s="234"/>
      <c r="O191" s="234"/>
      <c r="P191" s="234"/>
      <c r="Q191" s="234"/>
      <c r="R191" s="234"/>
      <c r="S191" s="234"/>
      <c r="T191" s="256"/>
      <c r="U191" s="256"/>
      <c r="V191" s="256"/>
      <c r="W191" s="235"/>
      <c r="X191" s="235"/>
      <c r="Y191" s="170">
        <f t="shared" si="5"/>
        <v>0</v>
      </c>
      <c r="Z191" s="170"/>
      <c r="AA191" s="171"/>
    </row>
    <row r="192" spans="2:27" ht="12" customHeight="1">
      <c r="B192" s="161"/>
      <c r="C192" s="162"/>
      <c r="D192" s="162"/>
      <c r="E192" s="163"/>
      <c r="F192" s="234"/>
      <c r="G192" s="234"/>
      <c r="H192" s="234"/>
      <c r="I192" s="234"/>
      <c r="J192" s="234"/>
      <c r="K192" s="234"/>
      <c r="L192" s="234"/>
      <c r="M192" s="234"/>
      <c r="N192" s="234"/>
      <c r="O192" s="234"/>
      <c r="P192" s="234"/>
      <c r="Q192" s="234"/>
      <c r="R192" s="234"/>
      <c r="S192" s="234"/>
      <c r="T192" s="256"/>
      <c r="U192" s="256"/>
      <c r="V192" s="256"/>
      <c r="W192" s="235"/>
      <c r="X192" s="235"/>
      <c r="Y192" s="170">
        <f t="shared" si="5"/>
        <v>0</v>
      </c>
      <c r="Z192" s="170"/>
      <c r="AA192" s="171"/>
    </row>
    <row r="193" spans="2:27" ht="12" customHeight="1">
      <c r="B193" s="161"/>
      <c r="C193" s="162"/>
      <c r="D193" s="162"/>
      <c r="E193" s="163"/>
      <c r="F193" s="234"/>
      <c r="G193" s="234"/>
      <c r="H193" s="234"/>
      <c r="I193" s="234"/>
      <c r="J193" s="234"/>
      <c r="K193" s="234"/>
      <c r="L193" s="234"/>
      <c r="M193" s="234"/>
      <c r="N193" s="234"/>
      <c r="O193" s="234"/>
      <c r="P193" s="234"/>
      <c r="Q193" s="234"/>
      <c r="R193" s="234"/>
      <c r="S193" s="234"/>
      <c r="T193" s="256"/>
      <c r="U193" s="256"/>
      <c r="V193" s="256"/>
      <c r="W193" s="235"/>
      <c r="X193" s="235"/>
      <c r="Y193" s="170">
        <f t="shared" si="5"/>
        <v>0</v>
      </c>
      <c r="Z193" s="170"/>
      <c r="AA193" s="171"/>
    </row>
    <row r="194" spans="2:27" ht="12" customHeight="1">
      <c r="B194" s="161"/>
      <c r="C194" s="162"/>
      <c r="D194" s="162"/>
      <c r="E194" s="163"/>
      <c r="F194" s="234"/>
      <c r="G194" s="234"/>
      <c r="H194" s="234"/>
      <c r="I194" s="234"/>
      <c r="J194" s="234"/>
      <c r="K194" s="234"/>
      <c r="L194" s="234"/>
      <c r="M194" s="234"/>
      <c r="N194" s="234"/>
      <c r="O194" s="234"/>
      <c r="P194" s="234"/>
      <c r="Q194" s="234"/>
      <c r="R194" s="234"/>
      <c r="S194" s="234"/>
      <c r="T194" s="256"/>
      <c r="U194" s="256"/>
      <c r="V194" s="256"/>
      <c r="W194" s="235"/>
      <c r="X194" s="235"/>
      <c r="Y194" s="170">
        <f t="shared" si="5"/>
        <v>0</v>
      </c>
      <c r="Z194" s="170"/>
      <c r="AA194" s="171"/>
    </row>
    <row r="195" spans="2:27" ht="12" customHeight="1">
      <c r="B195" s="161"/>
      <c r="C195" s="162"/>
      <c r="D195" s="162"/>
      <c r="E195" s="163"/>
      <c r="F195" s="234"/>
      <c r="G195" s="234"/>
      <c r="H195" s="234"/>
      <c r="I195" s="234"/>
      <c r="J195" s="234"/>
      <c r="K195" s="234"/>
      <c r="L195" s="234"/>
      <c r="M195" s="234"/>
      <c r="N195" s="234"/>
      <c r="O195" s="234"/>
      <c r="P195" s="234"/>
      <c r="Q195" s="234"/>
      <c r="R195" s="234"/>
      <c r="S195" s="234"/>
      <c r="T195" s="256"/>
      <c r="U195" s="256"/>
      <c r="V195" s="256"/>
      <c r="W195" s="235"/>
      <c r="X195" s="235"/>
      <c r="Y195" s="170">
        <f t="shared" si="5"/>
        <v>0</v>
      </c>
      <c r="Z195" s="170"/>
      <c r="AA195" s="171"/>
    </row>
    <row r="196" spans="2:27" ht="12" customHeight="1">
      <c r="B196" s="161"/>
      <c r="C196" s="162"/>
      <c r="D196" s="162"/>
      <c r="E196" s="163"/>
      <c r="F196" s="234"/>
      <c r="G196" s="234"/>
      <c r="H196" s="234"/>
      <c r="I196" s="234"/>
      <c r="J196" s="234"/>
      <c r="K196" s="234"/>
      <c r="L196" s="234"/>
      <c r="M196" s="234"/>
      <c r="N196" s="234"/>
      <c r="O196" s="234"/>
      <c r="P196" s="234"/>
      <c r="Q196" s="234"/>
      <c r="R196" s="234"/>
      <c r="S196" s="234"/>
      <c r="T196" s="256"/>
      <c r="U196" s="256"/>
      <c r="V196" s="256"/>
      <c r="W196" s="235"/>
      <c r="X196" s="235"/>
      <c r="Y196" s="170">
        <f t="shared" si="5"/>
        <v>0</v>
      </c>
      <c r="Z196" s="170"/>
      <c r="AA196" s="171"/>
    </row>
    <row r="197" spans="2:27" ht="12" customHeight="1">
      <c r="B197" s="161"/>
      <c r="C197" s="162"/>
      <c r="D197" s="162"/>
      <c r="E197" s="163"/>
      <c r="F197" s="234"/>
      <c r="G197" s="234"/>
      <c r="H197" s="234"/>
      <c r="I197" s="234"/>
      <c r="J197" s="234"/>
      <c r="K197" s="234"/>
      <c r="L197" s="234"/>
      <c r="M197" s="234"/>
      <c r="N197" s="234"/>
      <c r="O197" s="234"/>
      <c r="P197" s="234"/>
      <c r="Q197" s="234"/>
      <c r="R197" s="234"/>
      <c r="S197" s="234"/>
      <c r="T197" s="165"/>
      <c r="U197" s="166"/>
      <c r="V197" s="167"/>
      <c r="W197" s="235"/>
      <c r="X197" s="235"/>
      <c r="Y197" s="170">
        <f t="shared" si="5"/>
        <v>0</v>
      </c>
      <c r="Z197" s="170"/>
      <c r="AA197" s="171"/>
    </row>
    <row r="198" spans="2:27" ht="12" customHeight="1">
      <c r="B198" s="161"/>
      <c r="C198" s="162"/>
      <c r="D198" s="162"/>
      <c r="E198" s="163"/>
      <c r="F198" s="234"/>
      <c r="G198" s="234"/>
      <c r="H198" s="234"/>
      <c r="I198" s="234"/>
      <c r="J198" s="234"/>
      <c r="K198" s="234"/>
      <c r="L198" s="234"/>
      <c r="M198" s="234"/>
      <c r="N198" s="234"/>
      <c r="O198" s="234"/>
      <c r="P198" s="234"/>
      <c r="Q198" s="234"/>
      <c r="R198" s="234"/>
      <c r="S198" s="234"/>
      <c r="T198" s="165"/>
      <c r="U198" s="166"/>
      <c r="V198" s="167"/>
      <c r="W198" s="235"/>
      <c r="X198" s="235"/>
      <c r="Y198" s="170">
        <f t="shared" si="5"/>
        <v>0</v>
      </c>
      <c r="Z198" s="170"/>
      <c r="AA198" s="171"/>
    </row>
    <row r="199" spans="2:27" ht="12" customHeight="1">
      <c r="B199" s="161"/>
      <c r="C199" s="162"/>
      <c r="D199" s="162"/>
      <c r="E199" s="163"/>
      <c r="F199" s="234"/>
      <c r="G199" s="234"/>
      <c r="H199" s="234"/>
      <c r="I199" s="234"/>
      <c r="J199" s="234"/>
      <c r="K199" s="234"/>
      <c r="L199" s="234"/>
      <c r="M199" s="234"/>
      <c r="N199" s="234"/>
      <c r="O199" s="234"/>
      <c r="P199" s="234"/>
      <c r="Q199" s="234"/>
      <c r="R199" s="234"/>
      <c r="S199" s="234"/>
      <c r="T199" s="165"/>
      <c r="U199" s="166"/>
      <c r="V199" s="167"/>
      <c r="W199" s="235"/>
      <c r="X199" s="235"/>
      <c r="Y199" s="170">
        <f t="shared" si="5"/>
        <v>0</v>
      </c>
      <c r="Z199" s="170"/>
      <c r="AA199" s="171"/>
    </row>
    <row r="200" spans="2:27" ht="12" customHeight="1">
      <c r="B200" s="161"/>
      <c r="C200" s="162"/>
      <c r="D200" s="162"/>
      <c r="E200" s="163"/>
      <c r="F200" s="234"/>
      <c r="G200" s="234"/>
      <c r="H200" s="234"/>
      <c r="I200" s="234"/>
      <c r="J200" s="234"/>
      <c r="K200" s="234"/>
      <c r="L200" s="234"/>
      <c r="M200" s="234"/>
      <c r="N200" s="234"/>
      <c r="O200" s="234"/>
      <c r="P200" s="234"/>
      <c r="Q200" s="234"/>
      <c r="R200" s="234"/>
      <c r="S200" s="234"/>
      <c r="T200" s="165"/>
      <c r="U200" s="166"/>
      <c r="V200" s="167"/>
      <c r="W200" s="235"/>
      <c r="X200" s="235"/>
      <c r="Y200" s="170">
        <f t="shared" si="5"/>
        <v>0</v>
      </c>
      <c r="Z200" s="170"/>
      <c r="AA200" s="171"/>
    </row>
    <row r="201" spans="2:27" ht="12" customHeight="1">
      <c r="B201" s="161"/>
      <c r="C201" s="162"/>
      <c r="D201" s="162"/>
      <c r="E201" s="163"/>
      <c r="F201" s="234"/>
      <c r="G201" s="234"/>
      <c r="H201" s="234"/>
      <c r="I201" s="234"/>
      <c r="J201" s="234"/>
      <c r="K201" s="234"/>
      <c r="L201" s="234"/>
      <c r="M201" s="234"/>
      <c r="N201" s="234"/>
      <c r="O201" s="234"/>
      <c r="P201" s="234"/>
      <c r="Q201" s="234"/>
      <c r="R201" s="234"/>
      <c r="S201" s="234"/>
      <c r="T201" s="165"/>
      <c r="U201" s="166"/>
      <c r="V201" s="167"/>
      <c r="W201" s="235"/>
      <c r="X201" s="235"/>
      <c r="Y201" s="170">
        <f t="shared" si="5"/>
        <v>0</v>
      </c>
      <c r="Z201" s="170"/>
      <c r="AA201" s="171"/>
    </row>
    <row r="202" spans="2:27" ht="12" customHeight="1">
      <c r="B202" s="161"/>
      <c r="C202" s="162"/>
      <c r="D202" s="162"/>
      <c r="E202" s="163"/>
      <c r="F202" s="234"/>
      <c r="G202" s="234"/>
      <c r="H202" s="234"/>
      <c r="I202" s="234"/>
      <c r="J202" s="234"/>
      <c r="K202" s="234"/>
      <c r="L202" s="234"/>
      <c r="M202" s="234"/>
      <c r="N202" s="234"/>
      <c r="O202" s="234"/>
      <c r="P202" s="234"/>
      <c r="Q202" s="234"/>
      <c r="R202" s="234"/>
      <c r="S202" s="234"/>
      <c r="T202" s="165"/>
      <c r="U202" s="166"/>
      <c r="V202" s="167"/>
      <c r="W202" s="235"/>
      <c r="X202" s="235"/>
      <c r="Y202" s="170">
        <f t="shared" si="5"/>
        <v>0</v>
      </c>
      <c r="Z202" s="170"/>
      <c r="AA202" s="171"/>
    </row>
    <row r="203" spans="2:27" ht="12" customHeight="1">
      <c r="B203" s="161"/>
      <c r="C203" s="162"/>
      <c r="D203" s="162"/>
      <c r="E203" s="163"/>
      <c r="F203" s="234"/>
      <c r="G203" s="234"/>
      <c r="H203" s="234"/>
      <c r="I203" s="234"/>
      <c r="J203" s="234"/>
      <c r="K203" s="234"/>
      <c r="L203" s="234"/>
      <c r="M203" s="234"/>
      <c r="N203" s="234"/>
      <c r="O203" s="234"/>
      <c r="P203" s="234"/>
      <c r="Q203" s="234"/>
      <c r="R203" s="234"/>
      <c r="S203" s="234"/>
      <c r="T203" s="165"/>
      <c r="U203" s="166"/>
      <c r="V203" s="167"/>
      <c r="W203" s="235"/>
      <c r="X203" s="235"/>
      <c r="Y203" s="170">
        <f t="shared" si="5"/>
        <v>0</v>
      </c>
      <c r="Z203" s="170"/>
      <c r="AA203" s="171"/>
    </row>
    <row r="204" spans="2:27" ht="12" customHeight="1">
      <c r="B204" s="161"/>
      <c r="C204" s="162"/>
      <c r="D204" s="162"/>
      <c r="E204" s="163"/>
      <c r="F204" s="234"/>
      <c r="G204" s="234"/>
      <c r="H204" s="234"/>
      <c r="I204" s="234"/>
      <c r="J204" s="234"/>
      <c r="K204" s="234"/>
      <c r="L204" s="234"/>
      <c r="M204" s="234"/>
      <c r="N204" s="234"/>
      <c r="O204" s="234"/>
      <c r="P204" s="234"/>
      <c r="Q204" s="234"/>
      <c r="R204" s="234"/>
      <c r="S204" s="234"/>
      <c r="T204" s="165"/>
      <c r="U204" s="166"/>
      <c r="V204" s="167"/>
      <c r="W204" s="235"/>
      <c r="X204" s="235"/>
      <c r="Y204" s="170">
        <f t="shared" si="5"/>
        <v>0</v>
      </c>
      <c r="Z204" s="170"/>
      <c r="AA204" s="171"/>
    </row>
    <row r="205" spans="2:27" ht="12" customHeight="1">
      <c r="B205" s="161"/>
      <c r="C205" s="162"/>
      <c r="D205" s="162"/>
      <c r="E205" s="163"/>
      <c r="F205" s="234"/>
      <c r="G205" s="234"/>
      <c r="H205" s="234"/>
      <c r="I205" s="234"/>
      <c r="J205" s="234"/>
      <c r="K205" s="234"/>
      <c r="L205" s="234"/>
      <c r="M205" s="234"/>
      <c r="N205" s="234"/>
      <c r="O205" s="234"/>
      <c r="P205" s="234"/>
      <c r="Q205" s="234"/>
      <c r="R205" s="234"/>
      <c r="S205" s="234"/>
      <c r="T205" s="165"/>
      <c r="U205" s="166"/>
      <c r="V205" s="167"/>
      <c r="W205" s="235"/>
      <c r="X205" s="235"/>
      <c r="Y205" s="170">
        <f t="shared" si="5"/>
        <v>0</v>
      </c>
      <c r="Z205" s="170"/>
      <c r="AA205" s="171"/>
    </row>
    <row r="206" spans="2:27" ht="12" customHeight="1">
      <c r="B206" s="161"/>
      <c r="C206" s="162"/>
      <c r="D206" s="162"/>
      <c r="E206" s="163"/>
      <c r="F206" s="234"/>
      <c r="G206" s="234"/>
      <c r="H206" s="234"/>
      <c r="I206" s="234"/>
      <c r="J206" s="234"/>
      <c r="K206" s="234"/>
      <c r="L206" s="234"/>
      <c r="M206" s="234"/>
      <c r="N206" s="234"/>
      <c r="O206" s="234"/>
      <c r="P206" s="234"/>
      <c r="Q206" s="234"/>
      <c r="R206" s="234"/>
      <c r="S206" s="234"/>
      <c r="T206" s="165"/>
      <c r="U206" s="166"/>
      <c r="V206" s="167"/>
      <c r="W206" s="235"/>
      <c r="X206" s="235"/>
      <c r="Y206" s="170">
        <f t="shared" si="5"/>
        <v>0</v>
      </c>
      <c r="Z206" s="170"/>
      <c r="AA206" s="171"/>
    </row>
    <row r="207" spans="2:27" ht="12" customHeight="1">
      <c r="B207" s="161"/>
      <c r="C207" s="162"/>
      <c r="D207" s="162"/>
      <c r="E207" s="163"/>
      <c r="F207" s="234"/>
      <c r="G207" s="234"/>
      <c r="H207" s="234"/>
      <c r="I207" s="234"/>
      <c r="J207" s="234"/>
      <c r="K207" s="234"/>
      <c r="L207" s="234"/>
      <c r="M207" s="234"/>
      <c r="N207" s="234"/>
      <c r="O207" s="234"/>
      <c r="P207" s="234"/>
      <c r="Q207" s="234"/>
      <c r="R207" s="234"/>
      <c r="S207" s="234"/>
      <c r="T207" s="165"/>
      <c r="U207" s="166"/>
      <c r="V207" s="167"/>
      <c r="W207" s="235"/>
      <c r="X207" s="235"/>
      <c r="Y207" s="170">
        <f t="shared" si="5"/>
        <v>0</v>
      </c>
      <c r="Z207" s="170"/>
      <c r="AA207" s="171"/>
    </row>
    <row r="208" spans="2:27" ht="12" customHeight="1">
      <c r="B208" s="161"/>
      <c r="C208" s="162"/>
      <c r="D208" s="162"/>
      <c r="E208" s="163"/>
      <c r="F208" s="234"/>
      <c r="G208" s="234"/>
      <c r="H208" s="234"/>
      <c r="I208" s="234"/>
      <c r="J208" s="234"/>
      <c r="K208" s="234"/>
      <c r="L208" s="234"/>
      <c r="M208" s="234"/>
      <c r="N208" s="234"/>
      <c r="O208" s="234"/>
      <c r="P208" s="234"/>
      <c r="Q208" s="234"/>
      <c r="R208" s="234"/>
      <c r="S208" s="234"/>
      <c r="T208" s="165"/>
      <c r="U208" s="166"/>
      <c r="V208" s="167"/>
      <c r="W208" s="235"/>
      <c r="X208" s="235"/>
      <c r="Y208" s="170">
        <f t="shared" si="5"/>
        <v>0</v>
      </c>
      <c r="Z208" s="170"/>
      <c r="AA208" s="171"/>
    </row>
    <row r="209" spans="2:27" ht="12" customHeight="1">
      <c r="B209" s="161"/>
      <c r="C209" s="162"/>
      <c r="D209" s="162"/>
      <c r="E209" s="163"/>
      <c r="F209" s="234"/>
      <c r="G209" s="234"/>
      <c r="H209" s="234"/>
      <c r="I209" s="234"/>
      <c r="J209" s="234"/>
      <c r="K209" s="234"/>
      <c r="L209" s="234"/>
      <c r="M209" s="234"/>
      <c r="N209" s="234"/>
      <c r="O209" s="234"/>
      <c r="P209" s="234"/>
      <c r="Q209" s="234"/>
      <c r="R209" s="234"/>
      <c r="S209" s="234"/>
      <c r="T209" s="165"/>
      <c r="U209" s="166"/>
      <c r="V209" s="167"/>
      <c r="W209" s="235"/>
      <c r="X209" s="235"/>
      <c r="Y209" s="170">
        <f t="shared" si="5"/>
        <v>0</v>
      </c>
      <c r="Z209" s="170"/>
      <c r="AA209" s="171"/>
    </row>
    <row r="210" spans="2:27" ht="12" customHeight="1">
      <c r="B210" s="161"/>
      <c r="C210" s="162"/>
      <c r="D210" s="162"/>
      <c r="E210" s="163"/>
      <c r="F210" s="236"/>
      <c r="G210" s="236"/>
      <c r="H210" s="236"/>
      <c r="I210" s="236"/>
      <c r="J210" s="236"/>
      <c r="K210" s="236"/>
      <c r="L210" s="236"/>
      <c r="M210" s="236"/>
      <c r="N210" s="236"/>
      <c r="O210" s="236"/>
      <c r="P210" s="236"/>
      <c r="Q210" s="236"/>
      <c r="R210" s="236"/>
      <c r="S210" s="236"/>
      <c r="T210" s="165"/>
      <c r="U210" s="166"/>
      <c r="V210" s="167"/>
      <c r="W210" s="235"/>
      <c r="X210" s="235"/>
      <c r="Y210" s="237">
        <f t="shared" si="5"/>
        <v>0</v>
      </c>
      <c r="Z210" s="237"/>
      <c r="AA210" s="238"/>
    </row>
    <row r="211" spans="2:27" ht="12" customHeight="1" thickBot="1">
      <c r="B211" s="239"/>
      <c r="C211" s="240"/>
      <c r="D211" s="240"/>
      <c r="E211" s="241"/>
      <c r="F211" s="242"/>
      <c r="G211" s="242"/>
      <c r="H211" s="242"/>
      <c r="I211" s="242"/>
      <c r="J211" s="242"/>
      <c r="K211" s="242"/>
      <c r="L211" s="242"/>
      <c r="M211" s="242"/>
      <c r="N211" s="242"/>
      <c r="O211" s="242"/>
      <c r="P211" s="242"/>
      <c r="Q211" s="242"/>
      <c r="R211" s="242"/>
      <c r="S211" s="242"/>
      <c r="T211" s="243"/>
      <c r="U211" s="244"/>
      <c r="V211" s="245"/>
      <c r="W211" s="246"/>
      <c r="X211" s="246"/>
      <c r="Y211" s="247">
        <f t="shared" si="5"/>
        <v>0</v>
      </c>
      <c r="Z211" s="247"/>
      <c r="AA211" s="248"/>
    </row>
    <row r="212" spans="2:27" ht="12" customHeight="1" thickBot="1"/>
    <row r="213" spans="2:27" ht="12" customHeight="1" thickBot="1">
      <c r="B213" s="12" t="s">
        <v>370</v>
      </c>
      <c r="C213" s="154" t="s">
        <v>364</v>
      </c>
      <c r="D213" s="155"/>
      <c r="E213" s="156"/>
      <c r="F213" s="157"/>
      <c r="G213" s="11" t="s">
        <v>361</v>
      </c>
      <c r="H213" s="156"/>
      <c r="I213" s="157"/>
      <c r="J213" s="154" t="s">
        <v>363</v>
      </c>
      <c r="K213" s="158"/>
      <c r="L213" s="159">
        <f>SUM(Y218:AA240)</f>
        <v>0</v>
      </c>
      <c r="M213" s="159"/>
      <c r="N213" s="160"/>
      <c r="O213" s="154" t="s">
        <v>362</v>
      </c>
      <c r="P213" s="158"/>
      <c r="Q213" s="156"/>
      <c r="R213" s="157"/>
      <c r="S213" s="157"/>
      <c r="T213" s="157"/>
      <c r="U213" s="157"/>
      <c r="V213" s="157"/>
      <c r="W213" s="157"/>
      <c r="X213" s="195" t="s">
        <v>418</v>
      </c>
      <c r="Y213" s="195"/>
      <c r="Z213" s="196"/>
      <c r="AA213" s="10"/>
    </row>
    <row r="214" spans="2:27" ht="12" customHeight="1">
      <c r="B214" s="172" t="s">
        <v>334</v>
      </c>
      <c r="C214" s="173"/>
      <c r="D214" s="173"/>
      <c r="E214" s="249"/>
      <c r="F214" s="209" t="s">
        <v>469</v>
      </c>
      <c r="G214" s="210"/>
      <c r="H214" s="215"/>
      <c r="I214" s="216"/>
      <c r="J214" s="216"/>
      <c r="K214" s="216"/>
      <c r="L214" s="216"/>
      <c r="M214" s="216"/>
      <c r="N214" s="216"/>
      <c r="O214" s="216"/>
      <c r="P214" s="216"/>
      <c r="Q214" s="216"/>
      <c r="R214" s="216"/>
      <c r="S214" s="216"/>
      <c r="T214" s="216"/>
      <c r="U214" s="216"/>
      <c r="V214" s="216"/>
      <c r="W214" s="216"/>
      <c r="X214" s="216"/>
      <c r="Y214" s="216"/>
      <c r="Z214" s="216"/>
      <c r="AA214" s="217"/>
    </row>
    <row r="215" spans="2:27" ht="12" customHeight="1">
      <c r="B215" s="174"/>
      <c r="C215" s="175"/>
      <c r="D215" s="175"/>
      <c r="E215" s="250"/>
      <c r="F215" s="211"/>
      <c r="G215" s="212"/>
      <c r="H215" s="218"/>
      <c r="I215" s="219"/>
      <c r="J215" s="219"/>
      <c r="K215" s="219"/>
      <c r="L215" s="219"/>
      <c r="M215" s="219"/>
      <c r="N215" s="219"/>
      <c r="O215" s="219"/>
      <c r="P215" s="219"/>
      <c r="Q215" s="219"/>
      <c r="R215" s="219"/>
      <c r="S215" s="219"/>
      <c r="T215" s="219"/>
      <c r="U215" s="219"/>
      <c r="V215" s="219"/>
      <c r="W215" s="219"/>
      <c r="X215" s="219"/>
      <c r="Y215" s="219"/>
      <c r="Z215" s="219"/>
      <c r="AA215" s="220"/>
    </row>
    <row r="216" spans="2:27" ht="12" customHeight="1" thickBot="1">
      <c r="B216" s="177"/>
      <c r="C216" s="178"/>
      <c r="D216" s="178"/>
      <c r="E216" s="251"/>
      <c r="F216" s="213"/>
      <c r="G216" s="214"/>
      <c r="H216" s="221"/>
      <c r="I216" s="222"/>
      <c r="J216" s="222"/>
      <c r="K216" s="222"/>
      <c r="L216" s="222"/>
      <c r="M216" s="222"/>
      <c r="N216" s="222"/>
      <c r="O216" s="222"/>
      <c r="P216" s="222"/>
      <c r="Q216" s="222"/>
      <c r="R216" s="222"/>
      <c r="S216" s="222"/>
      <c r="T216" s="222"/>
      <c r="U216" s="222"/>
      <c r="V216" s="222"/>
      <c r="W216" s="222"/>
      <c r="X216" s="222"/>
      <c r="Y216" s="222"/>
      <c r="Z216" s="222"/>
      <c r="AA216" s="223"/>
    </row>
    <row r="217" spans="2:27" ht="12" customHeight="1" thickBot="1">
      <c r="B217" s="179" t="s">
        <v>335</v>
      </c>
      <c r="C217" s="180"/>
      <c r="D217" s="180"/>
      <c r="E217" s="180"/>
      <c r="F217" s="180" t="s">
        <v>336</v>
      </c>
      <c r="G217" s="180"/>
      <c r="H217" s="180"/>
      <c r="I217" s="180"/>
      <c r="J217" s="180"/>
      <c r="K217" s="180"/>
      <c r="L217" s="180"/>
      <c r="M217" s="180"/>
      <c r="N217" s="180"/>
      <c r="O217" s="180"/>
      <c r="P217" s="180"/>
      <c r="Q217" s="180"/>
      <c r="R217" s="180"/>
      <c r="S217" s="180"/>
      <c r="T217" s="180" t="s">
        <v>337</v>
      </c>
      <c r="U217" s="180"/>
      <c r="V217" s="180"/>
      <c r="W217" s="180" t="s">
        <v>338</v>
      </c>
      <c r="X217" s="180"/>
      <c r="Y217" s="180" t="s">
        <v>339</v>
      </c>
      <c r="Z217" s="180"/>
      <c r="AA217" s="192"/>
    </row>
    <row r="218" spans="2:27" ht="12" customHeight="1">
      <c r="B218" s="181"/>
      <c r="C218" s="182"/>
      <c r="D218" s="182"/>
      <c r="E218" s="183"/>
      <c r="F218" s="255"/>
      <c r="G218" s="255"/>
      <c r="H218" s="255"/>
      <c r="I218" s="255"/>
      <c r="J218" s="255"/>
      <c r="K218" s="255"/>
      <c r="L218" s="255"/>
      <c r="M218" s="255"/>
      <c r="N218" s="255"/>
      <c r="O218" s="255"/>
      <c r="P218" s="255"/>
      <c r="Q218" s="255"/>
      <c r="R218" s="255"/>
      <c r="S218" s="255"/>
      <c r="T218" s="256"/>
      <c r="U218" s="256"/>
      <c r="V218" s="256"/>
      <c r="W218" s="235"/>
      <c r="X218" s="235"/>
      <c r="Y218" s="190">
        <f t="shared" ref="Y218:Y240" si="6">T218*W218</f>
        <v>0</v>
      </c>
      <c r="Z218" s="190"/>
      <c r="AA218" s="191"/>
    </row>
    <row r="219" spans="2:27" ht="12" customHeight="1">
      <c r="B219" s="161"/>
      <c r="C219" s="162"/>
      <c r="D219" s="162"/>
      <c r="E219" s="163"/>
      <c r="F219" s="234"/>
      <c r="G219" s="234"/>
      <c r="H219" s="234"/>
      <c r="I219" s="234"/>
      <c r="J219" s="234"/>
      <c r="K219" s="234"/>
      <c r="L219" s="234"/>
      <c r="M219" s="234"/>
      <c r="N219" s="234"/>
      <c r="O219" s="234"/>
      <c r="P219" s="234"/>
      <c r="Q219" s="234"/>
      <c r="R219" s="234"/>
      <c r="S219" s="234"/>
      <c r="T219" s="256"/>
      <c r="U219" s="256"/>
      <c r="V219" s="256"/>
      <c r="W219" s="235"/>
      <c r="X219" s="235"/>
      <c r="Y219" s="170">
        <f t="shared" si="6"/>
        <v>0</v>
      </c>
      <c r="Z219" s="170"/>
      <c r="AA219" s="171"/>
    </row>
    <row r="220" spans="2:27" ht="12" customHeight="1">
      <c r="B220" s="161"/>
      <c r="C220" s="162"/>
      <c r="D220" s="162"/>
      <c r="E220" s="163"/>
      <c r="F220" s="234"/>
      <c r="G220" s="234"/>
      <c r="H220" s="234"/>
      <c r="I220" s="234"/>
      <c r="J220" s="234"/>
      <c r="K220" s="234"/>
      <c r="L220" s="234"/>
      <c r="M220" s="234"/>
      <c r="N220" s="234"/>
      <c r="O220" s="234"/>
      <c r="P220" s="234"/>
      <c r="Q220" s="234"/>
      <c r="R220" s="234"/>
      <c r="S220" s="234"/>
      <c r="T220" s="256"/>
      <c r="U220" s="256"/>
      <c r="V220" s="256"/>
      <c r="W220" s="235"/>
      <c r="X220" s="235"/>
      <c r="Y220" s="170">
        <f t="shared" si="6"/>
        <v>0</v>
      </c>
      <c r="Z220" s="170"/>
      <c r="AA220" s="171"/>
    </row>
    <row r="221" spans="2:27" ht="12" customHeight="1">
      <c r="B221" s="161"/>
      <c r="C221" s="162"/>
      <c r="D221" s="162"/>
      <c r="E221" s="163"/>
      <c r="F221" s="234"/>
      <c r="G221" s="234"/>
      <c r="H221" s="234"/>
      <c r="I221" s="234"/>
      <c r="J221" s="234"/>
      <c r="K221" s="234"/>
      <c r="L221" s="234"/>
      <c r="M221" s="234"/>
      <c r="N221" s="234"/>
      <c r="O221" s="234"/>
      <c r="P221" s="234"/>
      <c r="Q221" s="234"/>
      <c r="R221" s="234"/>
      <c r="S221" s="234"/>
      <c r="T221" s="256"/>
      <c r="U221" s="256"/>
      <c r="V221" s="256"/>
      <c r="W221" s="235"/>
      <c r="X221" s="235"/>
      <c r="Y221" s="170">
        <f t="shared" si="6"/>
        <v>0</v>
      </c>
      <c r="Z221" s="170"/>
      <c r="AA221" s="171"/>
    </row>
    <row r="222" spans="2:27" ht="12" customHeight="1">
      <c r="B222" s="161"/>
      <c r="C222" s="162"/>
      <c r="D222" s="162"/>
      <c r="E222" s="163"/>
      <c r="F222" s="234"/>
      <c r="G222" s="234"/>
      <c r="H222" s="234"/>
      <c r="I222" s="234"/>
      <c r="J222" s="234"/>
      <c r="K222" s="234"/>
      <c r="L222" s="234"/>
      <c r="M222" s="234"/>
      <c r="N222" s="234"/>
      <c r="O222" s="234"/>
      <c r="P222" s="234"/>
      <c r="Q222" s="234"/>
      <c r="R222" s="234"/>
      <c r="S222" s="234"/>
      <c r="T222" s="256"/>
      <c r="U222" s="256"/>
      <c r="V222" s="256"/>
      <c r="W222" s="235"/>
      <c r="X222" s="235"/>
      <c r="Y222" s="170">
        <f t="shared" si="6"/>
        <v>0</v>
      </c>
      <c r="Z222" s="170"/>
      <c r="AA222" s="171"/>
    </row>
    <row r="223" spans="2:27" ht="12" customHeight="1">
      <c r="B223" s="161"/>
      <c r="C223" s="162"/>
      <c r="D223" s="162"/>
      <c r="E223" s="163"/>
      <c r="F223" s="234"/>
      <c r="G223" s="234"/>
      <c r="H223" s="234"/>
      <c r="I223" s="234"/>
      <c r="J223" s="234"/>
      <c r="K223" s="234"/>
      <c r="L223" s="234"/>
      <c r="M223" s="234"/>
      <c r="N223" s="234"/>
      <c r="O223" s="234"/>
      <c r="P223" s="234"/>
      <c r="Q223" s="234"/>
      <c r="R223" s="234"/>
      <c r="S223" s="234"/>
      <c r="T223" s="256"/>
      <c r="U223" s="256"/>
      <c r="V223" s="256"/>
      <c r="W223" s="235"/>
      <c r="X223" s="235"/>
      <c r="Y223" s="170">
        <f t="shared" si="6"/>
        <v>0</v>
      </c>
      <c r="Z223" s="170"/>
      <c r="AA223" s="171"/>
    </row>
    <row r="224" spans="2:27" ht="12" customHeight="1">
      <c r="B224" s="161"/>
      <c r="C224" s="162"/>
      <c r="D224" s="162"/>
      <c r="E224" s="163"/>
      <c r="F224" s="234"/>
      <c r="G224" s="234"/>
      <c r="H224" s="234"/>
      <c r="I224" s="234"/>
      <c r="J224" s="234"/>
      <c r="K224" s="234"/>
      <c r="L224" s="234"/>
      <c r="M224" s="234"/>
      <c r="N224" s="234"/>
      <c r="O224" s="234"/>
      <c r="P224" s="234"/>
      <c r="Q224" s="234"/>
      <c r="R224" s="234"/>
      <c r="S224" s="234"/>
      <c r="T224" s="256"/>
      <c r="U224" s="256"/>
      <c r="V224" s="256"/>
      <c r="W224" s="235"/>
      <c r="X224" s="235"/>
      <c r="Y224" s="170">
        <f t="shared" si="6"/>
        <v>0</v>
      </c>
      <c r="Z224" s="170"/>
      <c r="AA224" s="171"/>
    </row>
    <row r="225" spans="2:27" ht="12" customHeight="1">
      <c r="B225" s="161"/>
      <c r="C225" s="162"/>
      <c r="D225" s="162"/>
      <c r="E225" s="163"/>
      <c r="F225" s="234"/>
      <c r="G225" s="234"/>
      <c r="H225" s="234"/>
      <c r="I225" s="234"/>
      <c r="J225" s="234"/>
      <c r="K225" s="234"/>
      <c r="L225" s="234"/>
      <c r="M225" s="234"/>
      <c r="N225" s="234"/>
      <c r="O225" s="234"/>
      <c r="P225" s="234"/>
      <c r="Q225" s="234"/>
      <c r="R225" s="234"/>
      <c r="S225" s="234"/>
      <c r="T225" s="256"/>
      <c r="U225" s="256"/>
      <c r="V225" s="256"/>
      <c r="W225" s="235"/>
      <c r="X225" s="235"/>
      <c r="Y225" s="170">
        <f t="shared" si="6"/>
        <v>0</v>
      </c>
      <c r="Z225" s="170"/>
      <c r="AA225" s="171"/>
    </row>
    <row r="226" spans="2:27" ht="12" customHeight="1">
      <c r="B226" s="161"/>
      <c r="C226" s="162"/>
      <c r="D226" s="162"/>
      <c r="E226" s="163"/>
      <c r="F226" s="234"/>
      <c r="G226" s="234"/>
      <c r="H226" s="234"/>
      <c r="I226" s="234"/>
      <c r="J226" s="234"/>
      <c r="K226" s="234"/>
      <c r="L226" s="234"/>
      <c r="M226" s="234"/>
      <c r="N226" s="234"/>
      <c r="O226" s="234"/>
      <c r="P226" s="234"/>
      <c r="Q226" s="234"/>
      <c r="R226" s="234"/>
      <c r="S226" s="234"/>
      <c r="T226" s="165"/>
      <c r="U226" s="166"/>
      <c r="V226" s="167"/>
      <c r="W226" s="235"/>
      <c r="X226" s="235"/>
      <c r="Y226" s="170">
        <f t="shared" si="6"/>
        <v>0</v>
      </c>
      <c r="Z226" s="170"/>
      <c r="AA226" s="171"/>
    </row>
    <row r="227" spans="2:27" ht="12" customHeight="1">
      <c r="B227" s="161"/>
      <c r="C227" s="162"/>
      <c r="D227" s="162"/>
      <c r="E227" s="163"/>
      <c r="F227" s="234"/>
      <c r="G227" s="234"/>
      <c r="H227" s="234"/>
      <c r="I227" s="234"/>
      <c r="J227" s="234"/>
      <c r="K227" s="234"/>
      <c r="L227" s="234"/>
      <c r="M227" s="234"/>
      <c r="N227" s="234"/>
      <c r="O227" s="234"/>
      <c r="P227" s="234"/>
      <c r="Q227" s="234"/>
      <c r="R227" s="234"/>
      <c r="S227" s="234"/>
      <c r="T227" s="165"/>
      <c r="U227" s="166"/>
      <c r="V227" s="167"/>
      <c r="W227" s="235"/>
      <c r="X227" s="235"/>
      <c r="Y227" s="170">
        <f t="shared" si="6"/>
        <v>0</v>
      </c>
      <c r="Z227" s="170"/>
      <c r="AA227" s="171"/>
    </row>
    <row r="228" spans="2:27" ht="12" customHeight="1">
      <c r="B228" s="161"/>
      <c r="C228" s="162"/>
      <c r="D228" s="162"/>
      <c r="E228" s="163"/>
      <c r="F228" s="234"/>
      <c r="G228" s="234"/>
      <c r="H228" s="234"/>
      <c r="I228" s="234"/>
      <c r="J228" s="234"/>
      <c r="K228" s="234"/>
      <c r="L228" s="234"/>
      <c r="M228" s="234"/>
      <c r="N228" s="234"/>
      <c r="O228" s="234"/>
      <c r="P228" s="234"/>
      <c r="Q228" s="234"/>
      <c r="R228" s="234"/>
      <c r="S228" s="234"/>
      <c r="T228" s="165"/>
      <c r="U228" s="166"/>
      <c r="V228" s="167"/>
      <c r="W228" s="235"/>
      <c r="X228" s="235"/>
      <c r="Y228" s="170">
        <f t="shared" si="6"/>
        <v>0</v>
      </c>
      <c r="Z228" s="170"/>
      <c r="AA228" s="171"/>
    </row>
    <row r="229" spans="2:27" ht="12" customHeight="1">
      <c r="B229" s="161"/>
      <c r="C229" s="162"/>
      <c r="D229" s="162"/>
      <c r="E229" s="163"/>
      <c r="F229" s="234"/>
      <c r="G229" s="234"/>
      <c r="H229" s="234"/>
      <c r="I229" s="234"/>
      <c r="J229" s="234"/>
      <c r="K229" s="234"/>
      <c r="L229" s="234"/>
      <c r="M229" s="234"/>
      <c r="N229" s="234"/>
      <c r="O229" s="234"/>
      <c r="P229" s="234"/>
      <c r="Q229" s="234"/>
      <c r="R229" s="234"/>
      <c r="S229" s="234"/>
      <c r="T229" s="165"/>
      <c r="U229" s="166"/>
      <c r="V229" s="167"/>
      <c r="W229" s="235"/>
      <c r="X229" s="235"/>
      <c r="Y229" s="170">
        <f t="shared" si="6"/>
        <v>0</v>
      </c>
      <c r="Z229" s="170"/>
      <c r="AA229" s="171"/>
    </row>
    <row r="230" spans="2:27" ht="12" customHeight="1">
      <c r="B230" s="161"/>
      <c r="C230" s="162"/>
      <c r="D230" s="162"/>
      <c r="E230" s="163"/>
      <c r="F230" s="234"/>
      <c r="G230" s="234"/>
      <c r="H230" s="234"/>
      <c r="I230" s="234"/>
      <c r="J230" s="234"/>
      <c r="K230" s="234"/>
      <c r="L230" s="234"/>
      <c r="M230" s="234"/>
      <c r="N230" s="234"/>
      <c r="O230" s="234"/>
      <c r="P230" s="234"/>
      <c r="Q230" s="234"/>
      <c r="R230" s="234"/>
      <c r="S230" s="234"/>
      <c r="T230" s="165"/>
      <c r="U230" s="166"/>
      <c r="V230" s="167"/>
      <c r="W230" s="235"/>
      <c r="X230" s="235"/>
      <c r="Y230" s="170">
        <f t="shared" si="6"/>
        <v>0</v>
      </c>
      <c r="Z230" s="170"/>
      <c r="AA230" s="171"/>
    </row>
    <row r="231" spans="2:27" ht="12" customHeight="1">
      <c r="B231" s="161"/>
      <c r="C231" s="162"/>
      <c r="D231" s="162"/>
      <c r="E231" s="163"/>
      <c r="F231" s="234"/>
      <c r="G231" s="234"/>
      <c r="H231" s="234"/>
      <c r="I231" s="234"/>
      <c r="J231" s="234"/>
      <c r="K231" s="234"/>
      <c r="L231" s="234"/>
      <c r="M231" s="234"/>
      <c r="N231" s="234"/>
      <c r="O231" s="234"/>
      <c r="P231" s="234"/>
      <c r="Q231" s="234"/>
      <c r="R231" s="234"/>
      <c r="S231" s="234"/>
      <c r="T231" s="165"/>
      <c r="U231" s="166"/>
      <c r="V231" s="167"/>
      <c r="W231" s="235"/>
      <c r="X231" s="235"/>
      <c r="Y231" s="170">
        <f t="shared" si="6"/>
        <v>0</v>
      </c>
      <c r="Z231" s="170"/>
      <c r="AA231" s="171"/>
    </row>
    <row r="232" spans="2:27" ht="12" customHeight="1">
      <c r="B232" s="161"/>
      <c r="C232" s="162"/>
      <c r="D232" s="162"/>
      <c r="E232" s="163"/>
      <c r="F232" s="234"/>
      <c r="G232" s="234"/>
      <c r="H232" s="234"/>
      <c r="I232" s="234"/>
      <c r="J232" s="234"/>
      <c r="K232" s="234"/>
      <c r="L232" s="234"/>
      <c r="M232" s="234"/>
      <c r="N232" s="234"/>
      <c r="O232" s="234"/>
      <c r="P232" s="234"/>
      <c r="Q232" s="234"/>
      <c r="R232" s="234"/>
      <c r="S232" s="234"/>
      <c r="T232" s="165"/>
      <c r="U232" s="166"/>
      <c r="V232" s="167"/>
      <c r="W232" s="235"/>
      <c r="X232" s="235"/>
      <c r="Y232" s="170">
        <f t="shared" si="6"/>
        <v>0</v>
      </c>
      <c r="Z232" s="170"/>
      <c r="AA232" s="171"/>
    </row>
    <row r="233" spans="2:27" ht="12" customHeight="1">
      <c r="B233" s="161"/>
      <c r="C233" s="162"/>
      <c r="D233" s="162"/>
      <c r="E233" s="163"/>
      <c r="F233" s="234"/>
      <c r="G233" s="234"/>
      <c r="H233" s="234"/>
      <c r="I233" s="234"/>
      <c r="J233" s="234"/>
      <c r="K233" s="234"/>
      <c r="L233" s="234"/>
      <c r="M233" s="234"/>
      <c r="N233" s="234"/>
      <c r="O233" s="234"/>
      <c r="P233" s="234"/>
      <c r="Q233" s="234"/>
      <c r="R233" s="234"/>
      <c r="S233" s="234"/>
      <c r="T233" s="165"/>
      <c r="U233" s="166"/>
      <c r="V233" s="167"/>
      <c r="W233" s="235"/>
      <c r="X233" s="235"/>
      <c r="Y233" s="170">
        <f t="shared" si="6"/>
        <v>0</v>
      </c>
      <c r="Z233" s="170"/>
      <c r="AA233" s="171"/>
    </row>
    <row r="234" spans="2:27" ht="12" customHeight="1">
      <c r="B234" s="161"/>
      <c r="C234" s="162"/>
      <c r="D234" s="162"/>
      <c r="E234" s="163"/>
      <c r="F234" s="234"/>
      <c r="G234" s="234"/>
      <c r="H234" s="234"/>
      <c r="I234" s="234"/>
      <c r="J234" s="234"/>
      <c r="K234" s="234"/>
      <c r="L234" s="234"/>
      <c r="M234" s="234"/>
      <c r="N234" s="234"/>
      <c r="O234" s="234"/>
      <c r="P234" s="234"/>
      <c r="Q234" s="234"/>
      <c r="R234" s="234"/>
      <c r="S234" s="234"/>
      <c r="T234" s="165"/>
      <c r="U234" s="166"/>
      <c r="V234" s="167"/>
      <c r="W234" s="235"/>
      <c r="X234" s="235"/>
      <c r="Y234" s="170">
        <f t="shared" si="6"/>
        <v>0</v>
      </c>
      <c r="Z234" s="170"/>
      <c r="AA234" s="171"/>
    </row>
    <row r="235" spans="2:27" ht="12" customHeight="1">
      <c r="B235" s="161"/>
      <c r="C235" s="162"/>
      <c r="D235" s="162"/>
      <c r="E235" s="163"/>
      <c r="F235" s="234"/>
      <c r="G235" s="234"/>
      <c r="H235" s="234"/>
      <c r="I235" s="234"/>
      <c r="J235" s="234"/>
      <c r="K235" s="234"/>
      <c r="L235" s="234"/>
      <c r="M235" s="234"/>
      <c r="N235" s="234"/>
      <c r="O235" s="234"/>
      <c r="P235" s="234"/>
      <c r="Q235" s="234"/>
      <c r="R235" s="234"/>
      <c r="S235" s="234"/>
      <c r="T235" s="165"/>
      <c r="U235" s="166"/>
      <c r="V235" s="167"/>
      <c r="W235" s="235"/>
      <c r="X235" s="235"/>
      <c r="Y235" s="170">
        <f t="shared" si="6"/>
        <v>0</v>
      </c>
      <c r="Z235" s="170"/>
      <c r="AA235" s="171"/>
    </row>
    <row r="236" spans="2:27" ht="12" customHeight="1">
      <c r="B236" s="161"/>
      <c r="C236" s="162"/>
      <c r="D236" s="162"/>
      <c r="E236" s="163"/>
      <c r="F236" s="234"/>
      <c r="G236" s="234"/>
      <c r="H236" s="234"/>
      <c r="I236" s="234"/>
      <c r="J236" s="234"/>
      <c r="K236" s="234"/>
      <c r="L236" s="234"/>
      <c r="M236" s="234"/>
      <c r="N236" s="234"/>
      <c r="O236" s="234"/>
      <c r="P236" s="234"/>
      <c r="Q236" s="234"/>
      <c r="R236" s="234"/>
      <c r="S236" s="234"/>
      <c r="T236" s="165"/>
      <c r="U236" s="166"/>
      <c r="V236" s="167"/>
      <c r="W236" s="235"/>
      <c r="X236" s="235"/>
      <c r="Y236" s="170">
        <f t="shared" si="6"/>
        <v>0</v>
      </c>
      <c r="Z236" s="170"/>
      <c r="AA236" s="171"/>
    </row>
    <row r="237" spans="2:27" ht="12" customHeight="1">
      <c r="B237" s="161"/>
      <c r="C237" s="162"/>
      <c r="D237" s="162"/>
      <c r="E237" s="163"/>
      <c r="F237" s="234"/>
      <c r="G237" s="234"/>
      <c r="H237" s="234"/>
      <c r="I237" s="234"/>
      <c r="J237" s="234"/>
      <c r="K237" s="234"/>
      <c r="L237" s="234"/>
      <c r="M237" s="234"/>
      <c r="N237" s="234"/>
      <c r="O237" s="234"/>
      <c r="P237" s="234"/>
      <c r="Q237" s="234"/>
      <c r="R237" s="234"/>
      <c r="S237" s="234"/>
      <c r="T237" s="165"/>
      <c r="U237" s="166"/>
      <c r="V237" s="167"/>
      <c r="W237" s="235"/>
      <c r="X237" s="235"/>
      <c r="Y237" s="170">
        <f t="shared" si="6"/>
        <v>0</v>
      </c>
      <c r="Z237" s="170"/>
      <c r="AA237" s="171"/>
    </row>
    <row r="238" spans="2:27" ht="12" customHeight="1">
      <c r="B238" s="161"/>
      <c r="C238" s="162"/>
      <c r="D238" s="162"/>
      <c r="E238" s="163"/>
      <c r="F238" s="234"/>
      <c r="G238" s="234"/>
      <c r="H238" s="234"/>
      <c r="I238" s="234"/>
      <c r="J238" s="234"/>
      <c r="K238" s="234"/>
      <c r="L238" s="234"/>
      <c r="M238" s="234"/>
      <c r="N238" s="234"/>
      <c r="O238" s="234"/>
      <c r="P238" s="234"/>
      <c r="Q238" s="234"/>
      <c r="R238" s="234"/>
      <c r="S238" s="234"/>
      <c r="T238" s="165"/>
      <c r="U238" s="166"/>
      <c r="V238" s="167"/>
      <c r="W238" s="235"/>
      <c r="X238" s="235"/>
      <c r="Y238" s="170">
        <f t="shared" si="6"/>
        <v>0</v>
      </c>
      <c r="Z238" s="170"/>
      <c r="AA238" s="171"/>
    </row>
    <row r="239" spans="2:27" ht="12" customHeight="1">
      <c r="B239" s="161"/>
      <c r="C239" s="162"/>
      <c r="D239" s="162"/>
      <c r="E239" s="163"/>
      <c r="F239" s="236"/>
      <c r="G239" s="236"/>
      <c r="H239" s="236"/>
      <c r="I239" s="236"/>
      <c r="J239" s="236"/>
      <c r="K239" s="236"/>
      <c r="L239" s="236"/>
      <c r="M239" s="236"/>
      <c r="N239" s="236"/>
      <c r="O239" s="236"/>
      <c r="P239" s="236"/>
      <c r="Q239" s="236"/>
      <c r="R239" s="236"/>
      <c r="S239" s="236"/>
      <c r="T239" s="165"/>
      <c r="U239" s="166"/>
      <c r="V239" s="167"/>
      <c r="W239" s="235"/>
      <c r="X239" s="235"/>
      <c r="Y239" s="237">
        <f t="shared" si="6"/>
        <v>0</v>
      </c>
      <c r="Z239" s="237"/>
      <c r="AA239" s="238"/>
    </row>
    <row r="240" spans="2:27" ht="12" customHeight="1" thickBot="1">
      <c r="B240" s="239"/>
      <c r="C240" s="240"/>
      <c r="D240" s="240"/>
      <c r="E240" s="241"/>
      <c r="F240" s="242"/>
      <c r="G240" s="242"/>
      <c r="H240" s="242"/>
      <c r="I240" s="242"/>
      <c r="J240" s="242"/>
      <c r="K240" s="242"/>
      <c r="L240" s="242"/>
      <c r="M240" s="242"/>
      <c r="N240" s="242"/>
      <c r="O240" s="242"/>
      <c r="P240" s="242"/>
      <c r="Q240" s="242"/>
      <c r="R240" s="242"/>
      <c r="S240" s="242"/>
      <c r="T240" s="243"/>
      <c r="U240" s="244"/>
      <c r="V240" s="245"/>
      <c r="W240" s="246"/>
      <c r="X240" s="246"/>
      <c r="Y240" s="247">
        <f t="shared" si="6"/>
        <v>0</v>
      </c>
      <c r="Z240" s="247"/>
      <c r="AA240" s="248"/>
    </row>
    <row r="241" spans="2:27" ht="12" customHeight="1"/>
    <row r="242" spans="2:27" ht="12" customHeight="1" thickBot="1"/>
    <row r="243" spans="2:27" ht="12" customHeight="1" thickBot="1">
      <c r="B243" s="12" t="s">
        <v>371</v>
      </c>
      <c r="C243" s="154" t="s">
        <v>364</v>
      </c>
      <c r="D243" s="155"/>
      <c r="E243" s="156"/>
      <c r="F243" s="157"/>
      <c r="G243" s="11" t="s">
        <v>361</v>
      </c>
      <c r="H243" s="156"/>
      <c r="I243" s="157"/>
      <c r="J243" s="154" t="s">
        <v>363</v>
      </c>
      <c r="K243" s="158"/>
      <c r="L243" s="159">
        <f>SUM(Y248:AA270)</f>
        <v>0</v>
      </c>
      <c r="M243" s="159"/>
      <c r="N243" s="160"/>
      <c r="O243" s="154" t="s">
        <v>362</v>
      </c>
      <c r="P243" s="158"/>
      <c r="Q243" s="156"/>
      <c r="R243" s="157"/>
      <c r="S243" s="157"/>
      <c r="T243" s="157"/>
      <c r="U243" s="157"/>
      <c r="V243" s="157"/>
      <c r="W243" s="157"/>
      <c r="X243" s="195" t="s">
        <v>418</v>
      </c>
      <c r="Y243" s="195"/>
      <c r="Z243" s="196"/>
      <c r="AA243" s="10"/>
    </row>
    <row r="244" spans="2:27" ht="12" customHeight="1">
      <c r="B244" s="172" t="s">
        <v>334</v>
      </c>
      <c r="C244" s="173"/>
      <c r="D244" s="173"/>
      <c r="E244" s="249"/>
      <c r="F244" s="209" t="s">
        <v>469</v>
      </c>
      <c r="G244" s="210"/>
      <c r="H244" s="215"/>
      <c r="I244" s="216"/>
      <c r="J244" s="216"/>
      <c r="K244" s="216"/>
      <c r="L244" s="216"/>
      <c r="M244" s="216"/>
      <c r="N244" s="216"/>
      <c r="O244" s="216"/>
      <c r="P244" s="216"/>
      <c r="Q244" s="216"/>
      <c r="R244" s="216"/>
      <c r="S244" s="216"/>
      <c r="T244" s="216"/>
      <c r="U244" s="216"/>
      <c r="V244" s="216"/>
      <c r="W244" s="216"/>
      <c r="X244" s="216"/>
      <c r="Y244" s="216"/>
      <c r="Z244" s="216"/>
      <c r="AA244" s="217"/>
    </row>
    <row r="245" spans="2:27" ht="12" customHeight="1">
      <c r="B245" s="174"/>
      <c r="C245" s="175"/>
      <c r="D245" s="175"/>
      <c r="E245" s="250"/>
      <c r="F245" s="211"/>
      <c r="G245" s="212"/>
      <c r="H245" s="218"/>
      <c r="I245" s="219"/>
      <c r="J245" s="219"/>
      <c r="K245" s="219"/>
      <c r="L245" s="219"/>
      <c r="M245" s="219"/>
      <c r="N245" s="219"/>
      <c r="O245" s="219"/>
      <c r="P245" s="219"/>
      <c r="Q245" s="219"/>
      <c r="R245" s="219"/>
      <c r="S245" s="219"/>
      <c r="T245" s="219"/>
      <c r="U245" s="219"/>
      <c r="V245" s="219"/>
      <c r="W245" s="219"/>
      <c r="X245" s="219"/>
      <c r="Y245" s="219"/>
      <c r="Z245" s="219"/>
      <c r="AA245" s="220"/>
    </row>
    <row r="246" spans="2:27" ht="12" customHeight="1" thickBot="1">
      <c r="B246" s="177"/>
      <c r="C246" s="178"/>
      <c r="D246" s="178"/>
      <c r="E246" s="251"/>
      <c r="F246" s="213"/>
      <c r="G246" s="214"/>
      <c r="H246" s="221"/>
      <c r="I246" s="222"/>
      <c r="J246" s="222"/>
      <c r="K246" s="222"/>
      <c r="L246" s="222"/>
      <c r="M246" s="222"/>
      <c r="N246" s="222"/>
      <c r="O246" s="222"/>
      <c r="P246" s="222"/>
      <c r="Q246" s="222"/>
      <c r="R246" s="222"/>
      <c r="S246" s="222"/>
      <c r="T246" s="222"/>
      <c r="U246" s="222"/>
      <c r="V246" s="222"/>
      <c r="W246" s="222"/>
      <c r="X246" s="222"/>
      <c r="Y246" s="222"/>
      <c r="Z246" s="222"/>
      <c r="AA246" s="223"/>
    </row>
    <row r="247" spans="2:27" ht="12" customHeight="1" thickBot="1">
      <c r="B247" s="179" t="s">
        <v>335</v>
      </c>
      <c r="C247" s="180"/>
      <c r="D247" s="180"/>
      <c r="E247" s="180"/>
      <c r="F247" s="180" t="s">
        <v>336</v>
      </c>
      <c r="G247" s="180"/>
      <c r="H247" s="180"/>
      <c r="I247" s="180"/>
      <c r="J247" s="180"/>
      <c r="K247" s="180"/>
      <c r="L247" s="180"/>
      <c r="M247" s="180"/>
      <c r="N247" s="180"/>
      <c r="O247" s="180"/>
      <c r="P247" s="180"/>
      <c r="Q247" s="180"/>
      <c r="R247" s="180"/>
      <c r="S247" s="180"/>
      <c r="T247" s="180" t="s">
        <v>337</v>
      </c>
      <c r="U247" s="180"/>
      <c r="V247" s="180"/>
      <c r="W247" s="180" t="s">
        <v>338</v>
      </c>
      <c r="X247" s="180"/>
      <c r="Y247" s="180" t="s">
        <v>339</v>
      </c>
      <c r="Z247" s="180"/>
      <c r="AA247" s="192"/>
    </row>
    <row r="248" spans="2:27" ht="12" customHeight="1">
      <c r="B248" s="181"/>
      <c r="C248" s="182"/>
      <c r="D248" s="182"/>
      <c r="E248" s="183"/>
      <c r="F248" s="255"/>
      <c r="G248" s="255"/>
      <c r="H248" s="255"/>
      <c r="I248" s="255"/>
      <c r="J248" s="255"/>
      <c r="K248" s="255"/>
      <c r="L248" s="255"/>
      <c r="M248" s="255"/>
      <c r="N248" s="255"/>
      <c r="O248" s="255"/>
      <c r="P248" s="255"/>
      <c r="Q248" s="255"/>
      <c r="R248" s="255"/>
      <c r="S248" s="255"/>
      <c r="T248" s="256"/>
      <c r="U248" s="256"/>
      <c r="V248" s="256"/>
      <c r="W248" s="235"/>
      <c r="X248" s="235"/>
      <c r="Y248" s="190">
        <f t="shared" ref="Y248:Y270" si="7">T248*W248</f>
        <v>0</v>
      </c>
      <c r="Z248" s="190"/>
      <c r="AA248" s="191"/>
    </row>
    <row r="249" spans="2:27" ht="12" customHeight="1">
      <c r="B249" s="161"/>
      <c r="C249" s="162"/>
      <c r="D249" s="162"/>
      <c r="E249" s="163"/>
      <c r="F249" s="234"/>
      <c r="G249" s="234"/>
      <c r="H249" s="234"/>
      <c r="I249" s="234"/>
      <c r="J249" s="234"/>
      <c r="K249" s="234"/>
      <c r="L249" s="234"/>
      <c r="M249" s="234"/>
      <c r="N249" s="234"/>
      <c r="O249" s="234"/>
      <c r="P249" s="234"/>
      <c r="Q249" s="234"/>
      <c r="R249" s="234"/>
      <c r="S249" s="234"/>
      <c r="T249" s="256"/>
      <c r="U249" s="256"/>
      <c r="V249" s="256"/>
      <c r="W249" s="235"/>
      <c r="X249" s="235"/>
      <c r="Y249" s="170">
        <f t="shared" si="7"/>
        <v>0</v>
      </c>
      <c r="Z249" s="170"/>
      <c r="AA249" s="171"/>
    </row>
    <row r="250" spans="2:27" ht="12" customHeight="1">
      <c r="B250" s="161"/>
      <c r="C250" s="162"/>
      <c r="D250" s="162"/>
      <c r="E250" s="163"/>
      <c r="F250" s="234"/>
      <c r="G250" s="234"/>
      <c r="H250" s="234"/>
      <c r="I250" s="234"/>
      <c r="J250" s="234"/>
      <c r="K250" s="234"/>
      <c r="L250" s="234"/>
      <c r="M250" s="234"/>
      <c r="N250" s="234"/>
      <c r="O250" s="234"/>
      <c r="P250" s="234"/>
      <c r="Q250" s="234"/>
      <c r="R250" s="234"/>
      <c r="S250" s="234"/>
      <c r="T250" s="256"/>
      <c r="U250" s="256"/>
      <c r="V250" s="256"/>
      <c r="W250" s="235"/>
      <c r="X250" s="235"/>
      <c r="Y250" s="170">
        <f t="shared" si="7"/>
        <v>0</v>
      </c>
      <c r="Z250" s="170"/>
      <c r="AA250" s="171"/>
    </row>
    <row r="251" spans="2:27" ht="12" customHeight="1">
      <c r="B251" s="161"/>
      <c r="C251" s="162"/>
      <c r="D251" s="162"/>
      <c r="E251" s="163"/>
      <c r="F251" s="234"/>
      <c r="G251" s="234"/>
      <c r="H251" s="234"/>
      <c r="I251" s="234"/>
      <c r="J251" s="234"/>
      <c r="K251" s="234"/>
      <c r="L251" s="234"/>
      <c r="M251" s="234"/>
      <c r="N251" s="234"/>
      <c r="O251" s="234"/>
      <c r="P251" s="234"/>
      <c r="Q251" s="234"/>
      <c r="R251" s="234"/>
      <c r="S251" s="234"/>
      <c r="T251" s="256"/>
      <c r="U251" s="256"/>
      <c r="V251" s="256"/>
      <c r="W251" s="235"/>
      <c r="X251" s="235"/>
      <c r="Y251" s="170">
        <f t="shared" si="7"/>
        <v>0</v>
      </c>
      <c r="Z251" s="170"/>
      <c r="AA251" s="171"/>
    </row>
    <row r="252" spans="2:27" ht="12" customHeight="1">
      <c r="B252" s="161"/>
      <c r="C252" s="162"/>
      <c r="D252" s="162"/>
      <c r="E252" s="163"/>
      <c r="F252" s="234"/>
      <c r="G252" s="234"/>
      <c r="H252" s="234"/>
      <c r="I252" s="234"/>
      <c r="J252" s="234"/>
      <c r="K252" s="234"/>
      <c r="L252" s="234"/>
      <c r="M252" s="234"/>
      <c r="N252" s="234"/>
      <c r="O252" s="234"/>
      <c r="P252" s="234"/>
      <c r="Q252" s="234"/>
      <c r="R252" s="234"/>
      <c r="S252" s="234"/>
      <c r="T252" s="256"/>
      <c r="U252" s="256"/>
      <c r="V252" s="256"/>
      <c r="W252" s="235"/>
      <c r="X252" s="235"/>
      <c r="Y252" s="170">
        <f t="shared" si="7"/>
        <v>0</v>
      </c>
      <c r="Z252" s="170"/>
      <c r="AA252" s="171"/>
    </row>
    <row r="253" spans="2:27" ht="12" customHeight="1">
      <c r="B253" s="161"/>
      <c r="C253" s="162"/>
      <c r="D253" s="162"/>
      <c r="E253" s="163"/>
      <c r="F253" s="234"/>
      <c r="G253" s="234"/>
      <c r="H253" s="234"/>
      <c r="I253" s="234"/>
      <c r="J253" s="234"/>
      <c r="K253" s="234"/>
      <c r="L253" s="234"/>
      <c r="M253" s="234"/>
      <c r="N253" s="234"/>
      <c r="O253" s="234"/>
      <c r="P253" s="234"/>
      <c r="Q253" s="234"/>
      <c r="R253" s="234"/>
      <c r="S253" s="234"/>
      <c r="T253" s="256"/>
      <c r="U253" s="256"/>
      <c r="V253" s="256"/>
      <c r="W253" s="235"/>
      <c r="X253" s="235"/>
      <c r="Y253" s="170">
        <f t="shared" si="7"/>
        <v>0</v>
      </c>
      <c r="Z253" s="170"/>
      <c r="AA253" s="171"/>
    </row>
    <row r="254" spans="2:27" ht="12" customHeight="1">
      <c r="B254" s="161"/>
      <c r="C254" s="162"/>
      <c r="D254" s="162"/>
      <c r="E254" s="163"/>
      <c r="F254" s="234"/>
      <c r="G254" s="234"/>
      <c r="H254" s="234"/>
      <c r="I254" s="234"/>
      <c r="J254" s="234"/>
      <c r="K254" s="234"/>
      <c r="L254" s="234"/>
      <c r="M254" s="234"/>
      <c r="N254" s="234"/>
      <c r="O254" s="234"/>
      <c r="P254" s="234"/>
      <c r="Q254" s="234"/>
      <c r="R254" s="234"/>
      <c r="S254" s="234"/>
      <c r="T254" s="256"/>
      <c r="U254" s="256"/>
      <c r="V254" s="256"/>
      <c r="W254" s="235"/>
      <c r="X254" s="235"/>
      <c r="Y254" s="170">
        <f t="shared" si="7"/>
        <v>0</v>
      </c>
      <c r="Z254" s="170"/>
      <c r="AA254" s="171"/>
    </row>
    <row r="255" spans="2:27" ht="12" customHeight="1">
      <c r="B255" s="161"/>
      <c r="C255" s="162"/>
      <c r="D255" s="162"/>
      <c r="E255" s="163"/>
      <c r="F255" s="234"/>
      <c r="G255" s="234"/>
      <c r="H255" s="234"/>
      <c r="I255" s="234"/>
      <c r="J255" s="234"/>
      <c r="K255" s="234"/>
      <c r="L255" s="234"/>
      <c r="M255" s="234"/>
      <c r="N255" s="234"/>
      <c r="O255" s="234"/>
      <c r="P255" s="234"/>
      <c r="Q255" s="234"/>
      <c r="R255" s="234"/>
      <c r="S255" s="234"/>
      <c r="T255" s="256"/>
      <c r="U255" s="256"/>
      <c r="V255" s="256"/>
      <c r="W255" s="235"/>
      <c r="X255" s="235"/>
      <c r="Y255" s="170">
        <f t="shared" si="7"/>
        <v>0</v>
      </c>
      <c r="Z255" s="170"/>
      <c r="AA255" s="171"/>
    </row>
    <row r="256" spans="2:27" ht="12" customHeight="1">
      <c r="B256" s="161"/>
      <c r="C256" s="162"/>
      <c r="D256" s="162"/>
      <c r="E256" s="163"/>
      <c r="F256" s="234"/>
      <c r="G256" s="234"/>
      <c r="H256" s="234"/>
      <c r="I256" s="234"/>
      <c r="J256" s="234"/>
      <c r="K256" s="234"/>
      <c r="L256" s="234"/>
      <c r="M256" s="234"/>
      <c r="N256" s="234"/>
      <c r="O256" s="234"/>
      <c r="P256" s="234"/>
      <c r="Q256" s="234"/>
      <c r="R256" s="234"/>
      <c r="S256" s="234"/>
      <c r="T256" s="165"/>
      <c r="U256" s="166"/>
      <c r="V256" s="167"/>
      <c r="W256" s="235"/>
      <c r="X256" s="235"/>
      <c r="Y256" s="170">
        <f t="shared" si="7"/>
        <v>0</v>
      </c>
      <c r="Z256" s="170"/>
      <c r="AA256" s="171"/>
    </row>
    <row r="257" spans="2:27" ht="12" customHeight="1">
      <c r="B257" s="161"/>
      <c r="C257" s="162"/>
      <c r="D257" s="162"/>
      <c r="E257" s="163"/>
      <c r="F257" s="234"/>
      <c r="G257" s="234"/>
      <c r="H257" s="234"/>
      <c r="I257" s="234"/>
      <c r="J257" s="234"/>
      <c r="K257" s="234"/>
      <c r="L257" s="234"/>
      <c r="M257" s="234"/>
      <c r="N257" s="234"/>
      <c r="O257" s="234"/>
      <c r="P257" s="234"/>
      <c r="Q257" s="234"/>
      <c r="R257" s="234"/>
      <c r="S257" s="234"/>
      <c r="T257" s="165"/>
      <c r="U257" s="166"/>
      <c r="V257" s="167"/>
      <c r="W257" s="235"/>
      <c r="X257" s="235"/>
      <c r="Y257" s="170">
        <f t="shared" si="7"/>
        <v>0</v>
      </c>
      <c r="Z257" s="170"/>
      <c r="AA257" s="171"/>
    </row>
    <row r="258" spans="2:27" ht="12" customHeight="1">
      <c r="B258" s="161"/>
      <c r="C258" s="162"/>
      <c r="D258" s="162"/>
      <c r="E258" s="163"/>
      <c r="F258" s="234"/>
      <c r="G258" s="234"/>
      <c r="H258" s="234"/>
      <c r="I258" s="234"/>
      <c r="J258" s="234"/>
      <c r="K258" s="234"/>
      <c r="L258" s="234"/>
      <c r="M258" s="234"/>
      <c r="N258" s="234"/>
      <c r="O258" s="234"/>
      <c r="P258" s="234"/>
      <c r="Q258" s="234"/>
      <c r="R258" s="234"/>
      <c r="S258" s="234"/>
      <c r="T258" s="165"/>
      <c r="U258" s="166"/>
      <c r="V258" s="167"/>
      <c r="W258" s="235"/>
      <c r="X258" s="235"/>
      <c r="Y258" s="170">
        <f t="shared" si="7"/>
        <v>0</v>
      </c>
      <c r="Z258" s="170"/>
      <c r="AA258" s="171"/>
    </row>
    <row r="259" spans="2:27" ht="12" customHeight="1">
      <c r="B259" s="161"/>
      <c r="C259" s="162"/>
      <c r="D259" s="162"/>
      <c r="E259" s="163"/>
      <c r="F259" s="234"/>
      <c r="G259" s="234"/>
      <c r="H259" s="234"/>
      <c r="I259" s="234"/>
      <c r="J259" s="234"/>
      <c r="K259" s="234"/>
      <c r="L259" s="234"/>
      <c r="M259" s="234"/>
      <c r="N259" s="234"/>
      <c r="O259" s="234"/>
      <c r="P259" s="234"/>
      <c r="Q259" s="234"/>
      <c r="R259" s="234"/>
      <c r="S259" s="234"/>
      <c r="T259" s="165"/>
      <c r="U259" s="166"/>
      <c r="V259" s="167"/>
      <c r="W259" s="235"/>
      <c r="X259" s="235"/>
      <c r="Y259" s="170">
        <f t="shared" si="7"/>
        <v>0</v>
      </c>
      <c r="Z259" s="170"/>
      <c r="AA259" s="171"/>
    </row>
    <row r="260" spans="2:27" ht="12" customHeight="1">
      <c r="B260" s="161"/>
      <c r="C260" s="162"/>
      <c r="D260" s="162"/>
      <c r="E260" s="163"/>
      <c r="F260" s="234"/>
      <c r="G260" s="234"/>
      <c r="H260" s="234"/>
      <c r="I260" s="234"/>
      <c r="J260" s="234"/>
      <c r="K260" s="234"/>
      <c r="L260" s="234"/>
      <c r="M260" s="234"/>
      <c r="N260" s="234"/>
      <c r="O260" s="234"/>
      <c r="P260" s="234"/>
      <c r="Q260" s="234"/>
      <c r="R260" s="234"/>
      <c r="S260" s="234"/>
      <c r="T260" s="165"/>
      <c r="U260" s="166"/>
      <c r="V260" s="167"/>
      <c r="W260" s="235"/>
      <c r="X260" s="235"/>
      <c r="Y260" s="170">
        <f t="shared" si="7"/>
        <v>0</v>
      </c>
      <c r="Z260" s="170"/>
      <c r="AA260" s="171"/>
    </row>
    <row r="261" spans="2:27" ht="12" customHeight="1">
      <c r="B261" s="161"/>
      <c r="C261" s="162"/>
      <c r="D261" s="162"/>
      <c r="E261" s="163"/>
      <c r="F261" s="234"/>
      <c r="G261" s="234"/>
      <c r="H261" s="234"/>
      <c r="I261" s="234"/>
      <c r="J261" s="234"/>
      <c r="K261" s="234"/>
      <c r="L261" s="234"/>
      <c r="M261" s="234"/>
      <c r="N261" s="234"/>
      <c r="O261" s="234"/>
      <c r="P261" s="234"/>
      <c r="Q261" s="234"/>
      <c r="R261" s="234"/>
      <c r="S261" s="234"/>
      <c r="T261" s="165"/>
      <c r="U261" s="166"/>
      <c r="V261" s="167"/>
      <c r="W261" s="235"/>
      <c r="X261" s="235"/>
      <c r="Y261" s="170">
        <f t="shared" si="7"/>
        <v>0</v>
      </c>
      <c r="Z261" s="170"/>
      <c r="AA261" s="171"/>
    </row>
    <row r="262" spans="2:27" ht="12" customHeight="1">
      <c r="B262" s="161"/>
      <c r="C262" s="162"/>
      <c r="D262" s="162"/>
      <c r="E262" s="163"/>
      <c r="F262" s="234"/>
      <c r="G262" s="234"/>
      <c r="H262" s="234"/>
      <c r="I262" s="234"/>
      <c r="J262" s="234"/>
      <c r="K262" s="234"/>
      <c r="L262" s="234"/>
      <c r="M262" s="234"/>
      <c r="N262" s="234"/>
      <c r="O262" s="234"/>
      <c r="P262" s="234"/>
      <c r="Q262" s="234"/>
      <c r="R262" s="234"/>
      <c r="S262" s="234"/>
      <c r="T262" s="165"/>
      <c r="U262" s="166"/>
      <c r="V262" s="167"/>
      <c r="W262" s="235"/>
      <c r="X262" s="235"/>
      <c r="Y262" s="170">
        <f t="shared" si="7"/>
        <v>0</v>
      </c>
      <c r="Z262" s="170"/>
      <c r="AA262" s="171"/>
    </row>
    <row r="263" spans="2:27" ht="12" customHeight="1">
      <c r="B263" s="161"/>
      <c r="C263" s="162"/>
      <c r="D263" s="162"/>
      <c r="E263" s="163"/>
      <c r="F263" s="234"/>
      <c r="G263" s="234"/>
      <c r="H263" s="234"/>
      <c r="I263" s="234"/>
      <c r="J263" s="234"/>
      <c r="K263" s="234"/>
      <c r="L263" s="234"/>
      <c r="M263" s="234"/>
      <c r="N263" s="234"/>
      <c r="O263" s="234"/>
      <c r="P263" s="234"/>
      <c r="Q263" s="234"/>
      <c r="R263" s="234"/>
      <c r="S263" s="234"/>
      <c r="T263" s="165"/>
      <c r="U263" s="166"/>
      <c r="V263" s="167"/>
      <c r="W263" s="235"/>
      <c r="X263" s="235"/>
      <c r="Y263" s="170">
        <f t="shared" si="7"/>
        <v>0</v>
      </c>
      <c r="Z263" s="170"/>
      <c r="AA263" s="171"/>
    </row>
    <row r="264" spans="2:27" ht="12" customHeight="1">
      <c r="B264" s="161"/>
      <c r="C264" s="162"/>
      <c r="D264" s="162"/>
      <c r="E264" s="163"/>
      <c r="F264" s="234"/>
      <c r="G264" s="234"/>
      <c r="H264" s="234"/>
      <c r="I264" s="234"/>
      <c r="J264" s="234"/>
      <c r="K264" s="234"/>
      <c r="L264" s="234"/>
      <c r="M264" s="234"/>
      <c r="N264" s="234"/>
      <c r="O264" s="234"/>
      <c r="P264" s="234"/>
      <c r="Q264" s="234"/>
      <c r="R264" s="234"/>
      <c r="S264" s="234"/>
      <c r="T264" s="165"/>
      <c r="U264" s="166"/>
      <c r="V264" s="167"/>
      <c r="W264" s="235"/>
      <c r="X264" s="235"/>
      <c r="Y264" s="170">
        <f t="shared" si="7"/>
        <v>0</v>
      </c>
      <c r="Z264" s="170"/>
      <c r="AA264" s="171"/>
    </row>
    <row r="265" spans="2:27" ht="12" customHeight="1">
      <c r="B265" s="161"/>
      <c r="C265" s="162"/>
      <c r="D265" s="162"/>
      <c r="E265" s="163"/>
      <c r="F265" s="234"/>
      <c r="G265" s="234"/>
      <c r="H265" s="234"/>
      <c r="I265" s="234"/>
      <c r="J265" s="234"/>
      <c r="K265" s="234"/>
      <c r="L265" s="234"/>
      <c r="M265" s="234"/>
      <c r="N265" s="234"/>
      <c r="O265" s="234"/>
      <c r="P265" s="234"/>
      <c r="Q265" s="234"/>
      <c r="R265" s="234"/>
      <c r="S265" s="234"/>
      <c r="T265" s="165"/>
      <c r="U265" s="166"/>
      <c r="V265" s="167"/>
      <c r="W265" s="235"/>
      <c r="X265" s="235"/>
      <c r="Y265" s="170">
        <f t="shared" si="7"/>
        <v>0</v>
      </c>
      <c r="Z265" s="170"/>
      <c r="AA265" s="171"/>
    </row>
    <row r="266" spans="2:27" ht="12" customHeight="1">
      <c r="B266" s="161"/>
      <c r="C266" s="162"/>
      <c r="D266" s="162"/>
      <c r="E266" s="163"/>
      <c r="F266" s="234"/>
      <c r="G266" s="234"/>
      <c r="H266" s="234"/>
      <c r="I266" s="234"/>
      <c r="J266" s="234"/>
      <c r="K266" s="234"/>
      <c r="L266" s="234"/>
      <c r="M266" s="234"/>
      <c r="N266" s="234"/>
      <c r="O266" s="234"/>
      <c r="P266" s="234"/>
      <c r="Q266" s="234"/>
      <c r="R266" s="234"/>
      <c r="S266" s="234"/>
      <c r="T266" s="165"/>
      <c r="U266" s="166"/>
      <c r="V266" s="167"/>
      <c r="W266" s="235"/>
      <c r="X266" s="235"/>
      <c r="Y266" s="170">
        <f t="shared" si="7"/>
        <v>0</v>
      </c>
      <c r="Z266" s="170"/>
      <c r="AA266" s="171"/>
    </row>
    <row r="267" spans="2:27" ht="12" customHeight="1">
      <c r="B267" s="161"/>
      <c r="C267" s="162"/>
      <c r="D267" s="162"/>
      <c r="E267" s="163"/>
      <c r="F267" s="234"/>
      <c r="G267" s="234"/>
      <c r="H267" s="234"/>
      <c r="I267" s="234"/>
      <c r="J267" s="234"/>
      <c r="K267" s="234"/>
      <c r="L267" s="234"/>
      <c r="M267" s="234"/>
      <c r="N267" s="234"/>
      <c r="O267" s="234"/>
      <c r="P267" s="234"/>
      <c r="Q267" s="234"/>
      <c r="R267" s="234"/>
      <c r="S267" s="234"/>
      <c r="T267" s="165"/>
      <c r="U267" s="166"/>
      <c r="V267" s="167"/>
      <c r="W267" s="235"/>
      <c r="X267" s="235"/>
      <c r="Y267" s="170">
        <f t="shared" si="7"/>
        <v>0</v>
      </c>
      <c r="Z267" s="170"/>
      <c r="AA267" s="171"/>
    </row>
    <row r="268" spans="2:27" ht="12" customHeight="1">
      <c r="B268" s="161"/>
      <c r="C268" s="162"/>
      <c r="D268" s="162"/>
      <c r="E268" s="163"/>
      <c r="F268" s="234"/>
      <c r="G268" s="234"/>
      <c r="H268" s="234"/>
      <c r="I268" s="234"/>
      <c r="J268" s="234"/>
      <c r="K268" s="234"/>
      <c r="L268" s="234"/>
      <c r="M268" s="234"/>
      <c r="N268" s="234"/>
      <c r="O268" s="234"/>
      <c r="P268" s="234"/>
      <c r="Q268" s="234"/>
      <c r="R268" s="234"/>
      <c r="S268" s="234"/>
      <c r="T268" s="165"/>
      <c r="U268" s="166"/>
      <c r="V268" s="167"/>
      <c r="W268" s="235"/>
      <c r="X268" s="235"/>
      <c r="Y268" s="170">
        <f t="shared" si="7"/>
        <v>0</v>
      </c>
      <c r="Z268" s="170"/>
      <c r="AA268" s="171"/>
    </row>
    <row r="269" spans="2:27" ht="12" customHeight="1">
      <c r="B269" s="161"/>
      <c r="C269" s="162"/>
      <c r="D269" s="162"/>
      <c r="E269" s="163"/>
      <c r="F269" s="236"/>
      <c r="G269" s="236"/>
      <c r="H269" s="236"/>
      <c r="I269" s="236"/>
      <c r="J269" s="236"/>
      <c r="K269" s="236"/>
      <c r="L269" s="236"/>
      <c r="M269" s="236"/>
      <c r="N269" s="236"/>
      <c r="O269" s="236"/>
      <c r="P269" s="236"/>
      <c r="Q269" s="236"/>
      <c r="R269" s="236"/>
      <c r="S269" s="236"/>
      <c r="T269" s="165"/>
      <c r="U269" s="166"/>
      <c r="V269" s="167"/>
      <c r="W269" s="235"/>
      <c r="X269" s="235"/>
      <c r="Y269" s="237">
        <f t="shared" si="7"/>
        <v>0</v>
      </c>
      <c r="Z269" s="237"/>
      <c r="AA269" s="238"/>
    </row>
    <row r="270" spans="2:27" ht="12" customHeight="1" thickBot="1">
      <c r="B270" s="239"/>
      <c r="C270" s="240"/>
      <c r="D270" s="240"/>
      <c r="E270" s="241"/>
      <c r="F270" s="242"/>
      <c r="G270" s="242"/>
      <c r="H270" s="242"/>
      <c r="I270" s="242"/>
      <c r="J270" s="242"/>
      <c r="K270" s="242"/>
      <c r="L270" s="242"/>
      <c r="M270" s="242"/>
      <c r="N270" s="242"/>
      <c r="O270" s="242"/>
      <c r="P270" s="242"/>
      <c r="Q270" s="242"/>
      <c r="R270" s="242"/>
      <c r="S270" s="242"/>
      <c r="T270" s="243"/>
      <c r="U270" s="244"/>
      <c r="V270" s="245"/>
      <c r="W270" s="246"/>
      <c r="X270" s="246"/>
      <c r="Y270" s="247">
        <f t="shared" si="7"/>
        <v>0</v>
      </c>
      <c r="Z270" s="247"/>
      <c r="AA270" s="248"/>
    </row>
    <row r="271" spans="2:27" ht="12" customHeight="1" thickBot="1"/>
    <row r="272" spans="2:27" ht="12" customHeight="1" thickBot="1">
      <c r="B272" s="12" t="s">
        <v>372</v>
      </c>
      <c r="C272" s="154" t="s">
        <v>364</v>
      </c>
      <c r="D272" s="155"/>
      <c r="E272" s="156"/>
      <c r="F272" s="157"/>
      <c r="G272" s="11" t="s">
        <v>361</v>
      </c>
      <c r="H272" s="156"/>
      <c r="I272" s="157"/>
      <c r="J272" s="154" t="s">
        <v>363</v>
      </c>
      <c r="K272" s="158"/>
      <c r="L272" s="159">
        <f>SUM(Y277:AA299)</f>
        <v>0</v>
      </c>
      <c r="M272" s="159"/>
      <c r="N272" s="160"/>
      <c r="O272" s="154" t="s">
        <v>362</v>
      </c>
      <c r="P272" s="158"/>
      <c r="Q272" s="156"/>
      <c r="R272" s="157"/>
      <c r="S272" s="157"/>
      <c r="T272" s="157"/>
      <c r="U272" s="157"/>
      <c r="V272" s="157"/>
      <c r="W272" s="157"/>
      <c r="X272" s="195" t="s">
        <v>418</v>
      </c>
      <c r="Y272" s="195"/>
      <c r="Z272" s="196"/>
      <c r="AA272" s="10"/>
    </row>
    <row r="273" spans="2:27" ht="12" customHeight="1">
      <c r="B273" s="172" t="s">
        <v>334</v>
      </c>
      <c r="C273" s="173"/>
      <c r="D273" s="173"/>
      <c r="E273" s="249"/>
      <c r="F273" s="209" t="s">
        <v>469</v>
      </c>
      <c r="G273" s="210"/>
      <c r="H273" s="215"/>
      <c r="I273" s="216"/>
      <c r="J273" s="216"/>
      <c r="K273" s="216"/>
      <c r="L273" s="216"/>
      <c r="M273" s="216"/>
      <c r="N273" s="216"/>
      <c r="O273" s="216"/>
      <c r="P273" s="216"/>
      <c r="Q273" s="216"/>
      <c r="R273" s="216"/>
      <c r="S273" s="216"/>
      <c r="T273" s="216"/>
      <c r="U273" s="216"/>
      <c r="V273" s="216"/>
      <c r="W273" s="216"/>
      <c r="X273" s="216"/>
      <c r="Y273" s="216"/>
      <c r="Z273" s="216"/>
      <c r="AA273" s="217"/>
    </row>
    <row r="274" spans="2:27" ht="12" customHeight="1">
      <c r="B274" s="174"/>
      <c r="C274" s="175"/>
      <c r="D274" s="175"/>
      <c r="E274" s="250"/>
      <c r="F274" s="211"/>
      <c r="G274" s="212"/>
      <c r="H274" s="218"/>
      <c r="I274" s="219"/>
      <c r="J274" s="219"/>
      <c r="K274" s="219"/>
      <c r="L274" s="219"/>
      <c r="M274" s="219"/>
      <c r="N274" s="219"/>
      <c r="O274" s="219"/>
      <c r="P274" s="219"/>
      <c r="Q274" s="219"/>
      <c r="R274" s="219"/>
      <c r="S274" s="219"/>
      <c r="T274" s="219"/>
      <c r="U274" s="219"/>
      <c r="V274" s="219"/>
      <c r="W274" s="219"/>
      <c r="X274" s="219"/>
      <c r="Y274" s="219"/>
      <c r="Z274" s="219"/>
      <c r="AA274" s="220"/>
    </row>
    <row r="275" spans="2:27" ht="12" customHeight="1" thickBot="1">
      <c r="B275" s="177"/>
      <c r="C275" s="178"/>
      <c r="D275" s="178"/>
      <c r="E275" s="251"/>
      <c r="F275" s="213"/>
      <c r="G275" s="214"/>
      <c r="H275" s="221"/>
      <c r="I275" s="222"/>
      <c r="J275" s="222"/>
      <c r="K275" s="222"/>
      <c r="L275" s="222"/>
      <c r="M275" s="222"/>
      <c r="N275" s="222"/>
      <c r="O275" s="222"/>
      <c r="P275" s="222"/>
      <c r="Q275" s="222"/>
      <c r="R275" s="222"/>
      <c r="S275" s="222"/>
      <c r="T275" s="222"/>
      <c r="U275" s="222"/>
      <c r="V275" s="222"/>
      <c r="W275" s="222"/>
      <c r="X275" s="222"/>
      <c r="Y275" s="222"/>
      <c r="Z275" s="222"/>
      <c r="AA275" s="223"/>
    </row>
    <row r="276" spans="2:27" ht="12" customHeight="1" thickBot="1">
      <c r="B276" s="179" t="s">
        <v>335</v>
      </c>
      <c r="C276" s="180"/>
      <c r="D276" s="180"/>
      <c r="E276" s="180"/>
      <c r="F276" s="180" t="s">
        <v>336</v>
      </c>
      <c r="G276" s="180"/>
      <c r="H276" s="180"/>
      <c r="I276" s="180"/>
      <c r="J276" s="180"/>
      <c r="K276" s="180"/>
      <c r="L276" s="180"/>
      <c r="M276" s="180"/>
      <c r="N276" s="180"/>
      <c r="O276" s="180"/>
      <c r="P276" s="180"/>
      <c r="Q276" s="180"/>
      <c r="R276" s="180"/>
      <c r="S276" s="180"/>
      <c r="T276" s="180" t="s">
        <v>337</v>
      </c>
      <c r="U276" s="180"/>
      <c r="V276" s="180"/>
      <c r="W276" s="180" t="s">
        <v>338</v>
      </c>
      <c r="X276" s="180"/>
      <c r="Y276" s="180" t="s">
        <v>339</v>
      </c>
      <c r="Z276" s="180"/>
      <c r="AA276" s="192"/>
    </row>
    <row r="277" spans="2:27" ht="12" customHeight="1">
      <c r="B277" s="181"/>
      <c r="C277" s="182"/>
      <c r="D277" s="182"/>
      <c r="E277" s="183"/>
      <c r="F277" s="255"/>
      <c r="G277" s="255"/>
      <c r="H277" s="255"/>
      <c r="I277" s="255"/>
      <c r="J277" s="255"/>
      <c r="K277" s="255"/>
      <c r="L277" s="255"/>
      <c r="M277" s="255"/>
      <c r="N277" s="255"/>
      <c r="O277" s="255"/>
      <c r="P277" s="255"/>
      <c r="Q277" s="255"/>
      <c r="R277" s="255"/>
      <c r="S277" s="255"/>
      <c r="T277" s="256"/>
      <c r="U277" s="256"/>
      <c r="V277" s="256"/>
      <c r="W277" s="235"/>
      <c r="X277" s="235"/>
      <c r="Y277" s="190">
        <f t="shared" ref="Y277:Y299" si="8">T277*W277</f>
        <v>0</v>
      </c>
      <c r="Z277" s="190"/>
      <c r="AA277" s="191"/>
    </row>
    <row r="278" spans="2:27" ht="12" customHeight="1">
      <c r="B278" s="161"/>
      <c r="C278" s="162"/>
      <c r="D278" s="162"/>
      <c r="E278" s="163"/>
      <c r="F278" s="234"/>
      <c r="G278" s="234"/>
      <c r="H278" s="234"/>
      <c r="I278" s="234"/>
      <c r="J278" s="234"/>
      <c r="K278" s="234"/>
      <c r="L278" s="234"/>
      <c r="M278" s="234"/>
      <c r="N278" s="234"/>
      <c r="O278" s="234"/>
      <c r="P278" s="234"/>
      <c r="Q278" s="234"/>
      <c r="R278" s="234"/>
      <c r="S278" s="234"/>
      <c r="T278" s="256"/>
      <c r="U278" s="256"/>
      <c r="V278" s="256"/>
      <c r="W278" s="235"/>
      <c r="X278" s="235"/>
      <c r="Y278" s="170">
        <f t="shared" si="8"/>
        <v>0</v>
      </c>
      <c r="Z278" s="170"/>
      <c r="AA278" s="171"/>
    </row>
    <row r="279" spans="2:27" ht="12" customHeight="1">
      <c r="B279" s="161"/>
      <c r="C279" s="162"/>
      <c r="D279" s="162"/>
      <c r="E279" s="163"/>
      <c r="F279" s="234"/>
      <c r="G279" s="234"/>
      <c r="H279" s="234"/>
      <c r="I279" s="234"/>
      <c r="J279" s="234"/>
      <c r="K279" s="234"/>
      <c r="L279" s="234"/>
      <c r="M279" s="234"/>
      <c r="N279" s="234"/>
      <c r="O279" s="234"/>
      <c r="P279" s="234"/>
      <c r="Q279" s="234"/>
      <c r="R279" s="234"/>
      <c r="S279" s="234"/>
      <c r="T279" s="256"/>
      <c r="U279" s="256"/>
      <c r="V279" s="256"/>
      <c r="W279" s="235"/>
      <c r="X279" s="235"/>
      <c r="Y279" s="170">
        <f t="shared" si="8"/>
        <v>0</v>
      </c>
      <c r="Z279" s="170"/>
      <c r="AA279" s="171"/>
    </row>
    <row r="280" spans="2:27" ht="12" customHeight="1">
      <c r="B280" s="161"/>
      <c r="C280" s="162"/>
      <c r="D280" s="162"/>
      <c r="E280" s="163"/>
      <c r="F280" s="234"/>
      <c r="G280" s="234"/>
      <c r="H280" s="234"/>
      <c r="I280" s="234"/>
      <c r="J280" s="234"/>
      <c r="K280" s="234"/>
      <c r="L280" s="234"/>
      <c r="M280" s="234"/>
      <c r="N280" s="234"/>
      <c r="O280" s="234"/>
      <c r="P280" s="234"/>
      <c r="Q280" s="234"/>
      <c r="R280" s="234"/>
      <c r="S280" s="234"/>
      <c r="T280" s="256"/>
      <c r="U280" s="256"/>
      <c r="V280" s="256"/>
      <c r="W280" s="235"/>
      <c r="X280" s="235"/>
      <c r="Y280" s="170">
        <f t="shared" si="8"/>
        <v>0</v>
      </c>
      <c r="Z280" s="170"/>
      <c r="AA280" s="171"/>
    </row>
    <row r="281" spans="2:27" ht="12" customHeight="1">
      <c r="B281" s="161"/>
      <c r="C281" s="162"/>
      <c r="D281" s="162"/>
      <c r="E281" s="163"/>
      <c r="F281" s="234"/>
      <c r="G281" s="234"/>
      <c r="H281" s="234"/>
      <c r="I281" s="234"/>
      <c r="J281" s="234"/>
      <c r="K281" s="234"/>
      <c r="L281" s="234"/>
      <c r="M281" s="234"/>
      <c r="N281" s="234"/>
      <c r="O281" s="234"/>
      <c r="P281" s="234"/>
      <c r="Q281" s="234"/>
      <c r="R281" s="234"/>
      <c r="S281" s="234"/>
      <c r="T281" s="256"/>
      <c r="U281" s="256"/>
      <c r="V281" s="256"/>
      <c r="W281" s="235"/>
      <c r="X281" s="235"/>
      <c r="Y281" s="170">
        <f t="shared" si="8"/>
        <v>0</v>
      </c>
      <c r="Z281" s="170"/>
      <c r="AA281" s="171"/>
    </row>
    <row r="282" spans="2:27" ht="12" customHeight="1">
      <c r="B282" s="161"/>
      <c r="C282" s="162"/>
      <c r="D282" s="162"/>
      <c r="E282" s="163"/>
      <c r="F282" s="234"/>
      <c r="G282" s="234"/>
      <c r="H282" s="234"/>
      <c r="I282" s="234"/>
      <c r="J282" s="234"/>
      <c r="K282" s="234"/>
      <c r="L282" s="234"/>
      <c r="M282" s="234"/>
      <c r="N282" s="234"/>
      <c r="O282" s="234"/>
      <c r="P282" s="234"/>
      <c r="Q282" s="234"/>
      <c r="R282" s="234"/>
      <c r="S282" s="234"/>
      <c r="T282" s="256"/>
      <c r="U282" s="256"/>
      <c r="V282" s="256"/>
      <c r="W282" s="235"/>
      <c r="X282" s="235"/>
      <c r="Y282" s="170">
        <f t="shared" si="8"/>
        <v>0</v>
      </c>
      <c r="Z282" s="170"/>
      <c r="AA282" s="171"/>
    </row>
    <row r="283" spans="2:27" ht="12" customHeight="1">
      <c r="B283" s="161"/>
      <c r="C283" s="162"/>
      <c r="D283" s="162"/>
      <c r="E283" s="163"/>
      <c r="F283" s="234"/>
      <c r="G283" s="234"/>
      <c r="H283" s="234"/>
      <c r="I283" s="234"/>
      <c r="J283" s="234"/>
      <c r="K283" s="234"/>
      <c r="L283" s="234"/>
      <c r="M283" s="234"/>
      <c r="N283" s="234"/>
      <c r="O283" s="234"/>
      <c r="P283" s="234"/>
      <c r="Q283" s="234"/>
      <c r="R283" s="234"/>
      <c r="S283" s="234"/>
      <c r="T283" s="256"/>
      <c r="U283" s="256"/>
      <c r="V283" s="256"/>
      <c r="W283" s="235"/>
      <c r="X283" s="235"/>
      <c r="Y283" s="170">
        <f t="shared" si="8"/>
        <v>0</v>
      </c>
      <c r="Z283" s="170"/>
      <c r="AA283" s="171"/>
    </row>
    <row r="284" spans="2:27" ht="12" customHeight="1">
      <c r="B284" s="161"/>
      <c r="C284" s="162"/>
      <c r="D284" s="162"/>
      <c r="E284" s="163"/>
      <c r="F284" s="234"/>
      <c r="G284" s="234"/>
      <c r="H284" s="234"/>
      <c r="I284" s="234"/>
      <c r="J284" s="234"/>
      <c r="K284" s="234"/>
      <c r="L284" s="234"/>
      <c r="M284" s="234"/>
      <c r="N284" s="234"/>
      <c r="O284" s="234"/>
      <c r="P284" s="234"/>
      <c r="Q284" s="234"/>
      <c r="R284" s="234"/>
      <c r="S284" s="234"/>
      <c r="T284" s="256"/>
      <c r="U284" s="256"/>
      <c r="V284" s="256"/>
      <c r="W284" s="235"/>
      <c r="X284" s="235"/>
      <c r="Y284" s="170">
        <f t="shared" si="8"/>
        <v>0</v>
      </c>
      <c r="Z284" s="170"/>
      <c r="AA284" s="171"/>
    </row>
    <row r="285" spans="2:27" ht="12" customHeight="1">
      <c r="B285" s="161"/>
      <c r="C285" s="162"/>
      <c r="D285" s="162"/>
      <c r="E285" s="163"/>
      <c r="F285" s="234"/>
      <c r="G285" s="234"/>
      <c r="H285" s="234"/>
      <c r="I285" s="234"/>
      <c r="J285" s="234"/>
      <c r="K285" s="234"/>
      <c r="L285" s="234"/>
      <c r="M285" s="234"/>
      <c r="N285" s="234"/>
      <c r="O285" s="234"/>
      <c r="P285" s="234"/>
      <c r="Q285" s="234"/>
      <c r="R285" s="234"/>
      <c r="S285" s="234"/>
      <c r="T285" s="165"/>
      <c r="U285" s="166"/>
      <c r="V285" s="167"/>
      <c r="W285" s="235"/>
      <c r="X285" s="235"/>
      <c r="Y285" s="170">
        <f t="shared" si="8"/>
        <v>0</v>
      </c>
      <c r="Z285" s="170"/>
      <c r="AA285" s="171"/>
    </row>
    <row r="286" spans="2:27" ht="12" customHeight="1">
      <c r="B286" s="161"/>
      <c r="C286" s="162"/>
      <c r="D286" s="162"/>
      <c r="E286" s="163"/>
      <c r="F286" s="234"/>
      <c r="G286" s="234"/>
      <c r="H286" s="234"/>
      <c r="I286" s="234"/>
      <c r="J286" s="234"/>
      <c r="K286" s="234"/>
      <c r="L286" s="234"/>
      <c r="M286" s="234"/>
      <c r="N286" s="234"/>
      <c r="O286" s="234"/>
      <c r="P286" s="234"/>
      <c r="Q286" s="234"/>
      <c r="R286" s="234"/>
      <c r="S286" s="234"/>
      <c r="T286" s="165"/>
      <c r="U286" s="166"/>
      <c r="V286" s="167"/>
      <c r="W286" s="235"/>
      <c r="X286" s="235"/>
      <c r="Y286" s="170">
        <f t="shared" si="8"/>
        <v>0</v>
      </c>
      <c r="Z286" s="170"/>
      <c r="AA286" s="171"/>
    </row>
    <row r="287" spans="2:27" ht="12" customHeight="1">
      <c r="B287" s="161"/>
      <c r="C287" s="162"/>
      <c r="D287" s="162"/>
      <c r="E287" s="163"/>
      <c r="F287" s="234"/>
      <c r="G287" s="234"/>
      <c r="H287" s="234"/>
      <c r="I287" s="234"/>
      <c r="J287" s="234"/>
      <c r="K287" s="234"/>
      <c r="L287" s="234"/>
      <c r="M287" s="234"/>
      <c r="N287" s="234"/>
      <c r="O287" s="234"/>
      <c r="P287" s="234"/>
      <c r="Q287" s="234"/>
      <c r="R287" s="234"/>
      <c r="S287" s="234"/>
      <c r="T287" s="165"/>
      <c r="U287" s="166"/>
      <c r="V287" s="167"/>
      <c r="W287" s="235"/>
      <c r="X287" s="235"/>
      <c r="Y287" s="170">
        <f t="shared" si="8"/>
        <v>0</v>
      </c>
      <c r="Z287" s="170"/>
      <c r="AA287" s="171"/>
    </row>
    <row r="288" spans="2:27" ht="12" customHeight="1">
      <c r="B288" s="161"/>
      <c r="C288" s="162"/>
      <c r="D288" s="162"/>
      <c r="E288" s="163"/>
      <c r="F288" s="234"/>
      <c r="G288" s="234"/>
      <c r="H288" s="234"/>
      <c r="I288" s="234"/>
      <c r="J288" s="234"/>
      <c r="K288" s="234"/>
      <c r="L288" s="234"/>
      <c r="M288" s="234"/>
      <c r="N288" s="234"/>
      <c r="O288" s="234"/>
      <c r="P288" s="234"/>
      <c r="Q288" s="234"/>
      <c r="R288" s="234"/>
      <c r="S288" s="234"/>
      <c r="T288" s="165"/>
      <c r="U288" s="166"/>
      <c r="V288" s="167"/>
      <c r="W288" s="235"/>
      <c r="X288" s="235"/>
      <c r="Y288" s="170">
        <f t="shared" si="8"/>
        <v>0</v>
      </c>
      <c r="Z288" s="170"/>
      <c r="AA288" s="171"/>
    </row>
    <row r="289" spans="2:27" ht="12" customHeight="1">
      <c r="B289" s="161"/>
      <c r="C289" s="162"/>
      <c r="D289" s="162"/>
      <c r="E289" s="163"/>
      <c r="F289" s="234"/>
      <c r="G289" s="234"/>
      <c r="H289" s="234"/>
      <c r="I289" s="234"/>
      <c r="J289" s="234"/>
      <c r="K289" s="234"/>
      <c r="L289" s="234"/>
      <c r="M289" s="234"/>
      <c r="N289" s="234"/>
      <c r="O289" s="234"/>
      <c r="P289" s="234"/>
      <c r="Q289" s="234"/>
      <c r="R289" s="234"/>
      <c r="S289" s="234"/>
      <c r="T289" s="165"/>
      <c r="U289" s="166"/>
      <c r="V289" s="167"/>
      <c r="W289" s="235"/>
      <c r="X289" s="235"/>
      <c r="Y289" s="170">
        <f t="shared" si="8"/>
        <v>0</v>
      </c>
      <c r="Z289" s="170"/>
      <c r="AA289" s="171"/>
    </row>
    <row r="290" spans="2:27" ht="12" customHeight="1">
      <c r="B290" s="161"/>
      <c r="C290" s="162"/>
      <c r="D290" s="162"/>
      <c r="E290" s="163"/>
      <c r="F290" s="234"/>
      <c r="G290" s="234"/>
      <c r="H290" s="234"/>
      <c r="I290" s="234"/>
      <c r="J290" s="234"/>
      <c r="K290" s="234"/>
      <c r="L290" s="234"/>
      <c r="M290" s="234"/>
      <c r="N290" s="234"/>
      <c r="O290" s="234"/>
      <c r="P290" s="234"/>
      <c r="Q290" s="234"/>
      <c r="R290" s="234"/>
      <c r="S290" s="234"/>
      <c r="T290" s="165"/>
      <c r="U290" s="166"/>
      <c r="V290" s="167"/>
      <c r="W290" s="235"/>
      <c r="X290" s="235"/>
      <c r="Y290" s="170">
        <f t="shared" si="8"/>
        <v>0</v>
      </c>
      <c r="Z290" s="170"/>
      <c r="AA290" s="171"/>
    </row>
    <row r="291" spans="2:27" ht="12" customHeight="1">
      <c r="B291" s="161"/>
      <c r="C291" s="162"/>
      <c r="D291" s="162"/>
      <c r="E291" s="163"/>
      <c r="F291" s="234"/>
      <c r="G291" s="234"/>
      <c r="H291" s="234"/>
      <c r="I291" s="234"/>
      <c r="J291" s="234"/>
      <c r="K291" s="234"/>
      <c r="L291" s="234"/>
      <c r="M291" s="234"/>
      <c r="N291" s="234"/>
      <c r="O291" s="234"/>
      <c r="P291" s="234"/>
      <c r="Q291" s="234"/>
      <c r="R291" s="234"/>
      <c r="S291" s="234"/>
      <c r="T291" s="165"/>
      <c r="U291" s="166"/>
      <c r="V291" s="167"/>
      <c r="W291" s="235"/>
      <c r="X291" s="235"/>
      <c r="Y291" s="170">
        <f t="shared" si="8"/>
        <v>0</v>
      </c>
      <c r="Z291" s="170"/>
      <c r="AA291" s="171"/>
    </row>
    <row r="292" spans="2:27" ht="12" customHeight="1">
      <c r="B292" s="161"/>
      <c r="C292" s="162"/>
      <c r="D292" s="162"/>
      <c r="E292" s="163"/>
      <c r="F292" s="234"/>
      <c r="G292" s="234"/>
      <c r="H292" s="234"/>
      <c r="I292" s="234"/>
      <c r="J292" s="234"/>
      <c r="K292" s="234"/>
      <c r="L292" s="234"/>
      <c r="M292" s="234"/>
      <c r="N292" s="234"/>
      <c r="O292" s="234"/>
      <c r="P292" s="234"/>
      <c r="Q292" s="234"/>
      <c r="R292" s="234"/>
      <c r="S292" s="234"/>
      <c r="T292" s="165"/>
      <c r="U292" s="166"/>
      <c r="V292" s="167"/>
      <c r="W292" s="235"/>
      <c r="X292" s="235"/>
      <c r="Y292" s="170">
        <f t="shared" si="8"/>
        <v>0</v>
      </c>
      <c r="Z292" s="170"/>
      <c r="AA292" s="171"/>
    </row>
    <row r="293" spans="2:27" ht="12" customHeight="1">
      <c r="B293" s="161"/>
      <c r="C293" s="162"/>
      <c r="D293" s="162"/>
      <c r="E293" s="163"/>
      <c r="F293" s="234"/>
      <c r="G293" s="234"/>
      <c r="H293" s="234"/>
      <c r="I293" s="234"/>
      <c r="J293" s="234"/>
      <c r="K293" s="234"/>
      <c r="L293" s="234"/>
      <c r="M293" s="234"/>
      <c r="N293" s="234"/>
      <c r="O293" s="234"/>
      <c r="P293" s="234"/>
      <c r="Q293" s="234"/>
      <c r="R293" s="234"/>
      <c r="S293" s="234"/>
      <c r="T293" s="165"/>
      <c r="U293" s="166"/>
      <c r="V293" s="167"/>
      <c r="W293" s="235"/>
      <c r="X293" s="235"/>
      <c r="Y293" s="170">
        <f t="shared" si="8"/>
        <v>0</v>
      </c>
      <c r="Z293" s="170"/>
      <c r="AA293" s="171"/>
    </row>
    <row r="294" spans="2:27" ht="12" customHeight="1">
      <c r="B294" s="161"/>
      <c r="C294" s="162"/>
      <c r="D294" s="162"/>
      <c r="E294" s="163"/>
      <c r="F294" s="234"/>
      <c r="G294" s="234"/>
      <c r="H294" s="234"/>
      <c r="I294" s="234"/>
      <c r="J294" s="234"/>
      <c r="K294" s="234"/>
      <c r="L294" s="234"/>
      <c r="M294" s="234"/>
      <c r="N294" s="234"/>
      <c r="O294" s="234"/>
      <c r="P294" s="234"/>
      <c r="Q294" s="234"/>
      <c r="R294" s="234"/>
      <c r="S294" s="234"/>
      <c r="T294" s="165"/>
      <c r="U294" s="166"/>
      <c r="V294" s="167"/>
      <c r="W294" s="235"/>
      <c r="X294" s="235"/>
      <c r="Y294" s="170">
        <f t="shared" si="8"/>
        <v>0</v>
      </c>
      <c r="Z294" s="170"/>
      <c r="AA294" s="171"/>
    </row>
    <row r="295" spans="2:27" ht="12" customHeight="1">
      <c r="B295" s="161"/>
      <c r="C295" s="162"/>
      <c r="D295" s="162"/>
      <c r="E295" s="163"/>
      <c r="F295" s="234"/>
      <c r="G295" s="234"/>
      <c r="H295" s="234"/>
      <c r="I295" s="234"/>
      <c r="J295" s="234"/>
      <c r="K295" s="234"/>
      <c r="L295" s="234"/>
      <c r="M295" s="234"/>
      <c r="N295" s="234"/>
      <c r="O295" s="234"/>
      <c r="P295" s="234"/>
      <c r="Q295" s="234"/>
      <c r="R295" s="234"/>
      <c r="S295" s="234"/>
      <c r="T295" s="165"/>
      <c r="U295" s="166"/>
      <c r="V295" s="167"/>
      <c r="W295" s="235"/>
      <c r="X295" s="235"/>
      <c r="Y295" s="170">
        <f t="shared" si="8"/>
        <v>0</v>
      </c>
      <c r="Z295" s="170"/>
      <c r="AA295" s="171"/>
    </row>
    <row r="296" spans="2:27" ht="12" customHeight="1">
      <c r="B296" s="161"/>
      <c r="C296" s="162"/>
      <c r="D296" s="162"/>
      <c r="E296" s="163"/>
      <c r="F296" s="234"/>
      <c r="G296" s="234"/>
      <c r="H296" s="234"/>
      <c r="I296" s="234"/>
      <c r="J296" s="234"/>
      <c r="K296" s="234"/>
      <c r="L296" s="234"/>
      <c r="M296" s="234"/>
      <c r="N296" s="234"/>
      <c r="O296" s="234"/>
      <c r="P296" s="234"/>
      <c r="Q296" s="234"/>
      <c r="R296" s="234"/>
      <c r="S296" s="234"/>
      <c r="T296" s="165"/>
      <c r="U296" s="166"/>
      <c r="V296" s="167"/>
      <c r="W296" s="235"/>
      <c r="X296" s="235"/>
      <c r="Y296" s="170">
        <f t="shared" si="8"/>
        <v>0</v>
      </c>
      <c r="Z296" s="170"/>
      <c r="AA296" s="171"/>
    </row>
    <row r="297" spans="2:27" ht="12" customHeight="1">
      <c r="B297" s="161"/>
      <c r="C297" s="162"/>
      <c r="D297" s="162"/>
      <c r="E297" s="163"/>
      <c r="F297" s="234"/>
      <c r="G297" s="234"/>
      <c r="H297" s="234"/>
      <c r="I297" s="234"/>
      <c r="J297" s="234"/>
      <c r="K297" s="234"/>
      <c r="L297" s="234"/>
      <c r="M297" s="234"/>
      <c r="N297" s="234"/>
      <c r="O297" s="234"/>
      <c r="P297" s="234"/>
      <c r="Q297" s="234"/>
      <c r="R297" s="234"/>
      <c r="S297" s="234"/>
      <c r="T297" s="165"/>
      <c r="U297" s="166"/>
      <c r="V297" s="167"/>
      <c r="W297" s="235"/>
      <c r="X297" s="235"/>
      <c r="Y297" s="170">
        <f t="shared" si="8"/>
        <v>0</v>
      </c>
      <c r="Z297" s="170"/>
      <c r="AA297" s="171"/>
    </row>
    <row r="298" spans="2:27" ht="12" customHeight="1">
      <c r="B298" s="161"/>
      <c r="C298" s="162"/>
      <c r="D298" s="162"/>
      <c r="E298" s="163"/>
      <c r="F298" s="236"/>
      <c r="G298" s="236"/>
      <c r="H298" s="236"/>
      <c r="I298" s="236"/>
      <c r="J298" s="236"/>
      <c r="K298" s="236"/>
      <c r="L298" s="236"/>
      <c r="M298" s="236"/>
      <c r="N298" s="236"/>
      <c r="O298" s="236"/>
      <c r="P298" s="236"/>
      <c r="Q298" s="236"/>
      <c r="R298" s="236"/>
      <c r="S298" s="236"/>
      <c r="T298" s="165"/>
      <c r="U298" s="166"/>
      <c r="V298" s="167"/>
      <c r="W298" s="235"/>
      <c r="X298" s="235"/>
      <c r="Y298" s="237">
        <f t="shared" si="8"/>
        <v>0</v>
      </c>
      <c r="Z298" s="237"/>
      <c r="AA298" s="238"/>
    </row>
    <row r="299" spans="2:27" ht="12" customHeight="1" thickBot="1">
      <c r="B299" s="239"/>
      <c r="C299" s="240"/>
      <c r="D299" s="240"/>
      <c r="E299" s="241"/>
      <c r="F299" s="242"/>
      <c r="G299" s="242"/>
      <c r="H299" s="242"/>
      <c r="I299" s="242"/>
      <c r="J299" s="242"/>
      <c r="K299" s="242"/>
      <c r="L299" s="242"/>
      <c r="M299" s="242"/>
      <c r="N299" s="242"/>
      <c r="O299" s="242"/>
      <c r="P299" s="242"/>
      <c r="Q299" s="242"/>
      <c r="R299" s="242"/>
      <c r="S299" s="242"/>
      <c r="T299" s="243"/>
      <c r="U299" s="244"/>
      <c r="V299" s="245"/>
      <c r="W299" s="246"/>
      <c r="X299" s="246"/>
      <c r="Y299" s="247">
        <f t="shared" si="8"/>
        <v>0</v>
      </c>
      <c r="Z299" s="247"/>
      <c r="AA299" s="248"/>
    </row>
    <row r="300" spans="2:27" ht="12" customHeight="1"/>
    <row r="301" spans="2:27" ht="12" customHeight="1" thickBot="1"/>
    <row r="302" spans="2:27" ht="12" customHeight="1" thickBot="1">
      <c r="B302" s="12" t="s">
        <v>373</v>
      </c>
      <c r="C302" s="154" t="s">
        <v>364</v>
      </c>
      <c r="D302" s="155"/>
      <c r="E302" s="156"/>
      <c r="F302" s="157"/>
      <c r="G302" s="11" t="s">
        <v>361</v>
      </c>
      <c r="H302" s="156"/>
      <c r="I302" s="157"/>
      <c r="J302" s="154" t="s">
        <v>363</v>
      </c>
      <c r="K302" s="158"/>
      <c r="L302" s="159">
        <f>SUM(Y307:AA329)</f>
        <v>0</v>
      </c>
      <c r="M302" s="159"/>
      <c r="N302" s="160"/>
      <c r="O302" s="154" t="s">
        <v>362</v>
      </c>
      <c r="P302" s="158"/>
      <c r="Q302" s="156"/>
      <c r="R302" s="157"/>
      <c r="S302" s="157"/>
      <c r="T302" s="157"/>
      <c r="U302" s="157"/>
      <c r="V302" s="157"/>
      <c r="W302" s="157"/>
      <c r="X302" s="195" t="s">
        <v>418</v>
      </c>
      <c r="Y302" s="195"/>
      <c r="Z302" s="196"/>
      <c r="AA302" s="10"/>
    </row>
    <row r="303" spans="2:27" ht="12" customHeight="1">
      <c r="B303" s="172" t="s">
        <v>334</v>
      </c>
      <c r="C303" s="173"/>
      <c r="D303" s="173"/>
      <c r="E303" s="249"/>
      <c r="F303" s="209" t="s">
        <v>469</v>
      </c>
      <c r="G303" s="210"/>
      <c r="H303" s="215"/>
      <c r="I303" s="216"/>
      <c r="J303" s="216"/>
      <c r="K303" s="216"/>
      <c r="L303" s="216"/>
      <c r="M303" s="216"/>
      <c r="N303" s="216"/>
      <c r="O303" s="216"/>
      <c r="P303" s="216"/>
      <c r="Q303" s="216"/>
      <c r="R303" s="216"/>
      <c r="S303" s="216"/>
      <c r="T303" s="216"/>
      <c r="U303" s="216"/>
      <c r="V303" s="216"/>
      <c r="W303" s="216"/>
      <c r="X303" s="216"/>
      <c r="Y303" s="216"/>
      <c r="Z303" s="216"/>
      <c r="AA303" s="217"/>
    </row>
    <row r="304" spans="2:27" ht="12" customHeight="1">
      <c r="B304" s="174"/>
      <c r="C304" s="175"/>
      <c r="D304" s="175"/>
      <c r="E304" s="250"/>
      <c r="F304" s="211"/>
      <c r="G304" s="212"/>
      <c r="H304" s="218"/>
      <c r="I304" s="219"/>
      <c r="J304" s="219"/>
      <c r="K304" s="219"/>
      <c r="L304" s="219"/>
      <c r="M304" s="219"/>
      <c r="N304" s="219"/>
      <c r="O304" s="219"/>
      <c r="P304" s="219"/>
      <c r="Q304" s="219"/>
      <c r="R304" s="219"/>
      <c r="S304" s="219"/>
      <c r="T304" s="219"/>
      <c r="U304" s="219"/>
      <c r="V304" s="219"/>
      <c r="W304" s="219"/>
      <c r="X304" s="219"/>
      <c r="Y304" s="219"/>
      <c r="Z304" s="219"/>
      <c r="AA304" s="220"/>
    </row>
    <row r="305" spans="2:27" ht="12" customHeight="1" thickBot="1">
      <c r="B305" s="177"/>
      <c r="C305" s="178"/>
      <c r="D305" s="178"/>
      <c r="E305" s="251"/>
      <c r="F305" s="213"/>
      <c r="G305" s="214"/>
      <c r="H305" s="221"/>
      <c r="I305" s="222"/>
      <c r="J305" s="222"/>
      <c r="K305" s="222"/>
      <c r="L305" s="222"/>
      <c r="M305" s="222"/>
      <c r="N305" s="222"/>
      <c r="O305" s="222"/>
      <c r="P305" s="222"/>
      <c r="Q305" s="222"/>
      <c r="R305" s="222"/>
      <c r="S305" s="222"/>
      <c r="T305" s="222"/>
      <c r="U305" s="222"/>
      <c r="V305" s="222"/>
      <c r="W305" s="222"/>
      <c r="X305" s="222"/>
      <c r="Y305" s="222"/>
      <c r="Z305" s="222"/>
      <c r="AA305" s="223"/>
    </row>
    <row r="306" spans="2:27" ht="12" customHeight="1" thickBot="1">
      <c r="B306" s="179" t="s">
        <v>335</v>
      </c>
      <c r="C306" s="180"/>
      <c r="D306" s="180"/>
      <c r="E306" s="180"/>
      <c r="F306" s="180" t="s">
        <v>336</v>
      </c>
      <c r="G306" s="180"/>
      <c r="H306" s="180"/>
      <c r="I306" s="180"/>
      <c r="J306" s="180"/>
      <c r="K306" s="180"/>
      <c r="L306" s="180"/>
      <c r="M306" s="180"/>
      <c r="N306" s="180"/>
      <c r="O306" s="180"/>
      <c r="P306" s="180"/>
      <c r="Q306" s="180"/>
      <c r="R306" s="180"/>
      <c r="S306" s="180"/>
      <c r="T306" s="180" t="s">
        <v>337</v>
      </c>
      <c r="U306" s="180"/>
      <c r="V306" s="180"/>
      <c r="W306" s="180" t="s">
        <v>338</v>
      </c>
      <c r="X306" s="180"/>
      <c r="Y306" s="180" t="s">
        <v>339</v>
      </c>
      <c r="Z306" s="180"/>
      <c r="AA306" s="192"/>
    </row>
    <row r="307" spans="2:27" ht="12" customHeight="1">
      <c r="B307" s="181"/>
      <c r="C307" s="182"/>
      <c r="D307" s="182"/>
      <c r="E307" s="183"/>
      <c r="F307" s="255"/>
      <c r="G307" s="255"/>
      <c r="H307" s="255"/>
      <c r="I307" s="255"/>
      <c r="J307" s="255"/>
      <c r="K307" s="255"/>
      <c r="L307" s="255"/>
      <c r="M307" s="255"/>
      <c r="N307" s="255"/>
      <c r="O307" s="255"/>
      <c r="P307" s="255"/>
      <c r="Q307" s="255"/>
      <c r="R307" s="255"/>
      <c r="S307" s="255"/>
      <c r="T307" s="256"/>
      <c r="U307" s="256"/>
      <c r="V307" s="256"/>
      <c r="W307" s="235"/>
      <c r="X307" s="235"/>
      <c r="Y307" s="190">
        <f t="shared" ref="Y307:Y329" si="9">T307*W307</f>
        <v>0</v>
      </c>
      <c r="Z307" s="190"/>
      <c r="AA307" s="191"/>
    </row>
    <row r="308" spans="2:27" ht="12" customHeight="1">
      <c r="B308" s="161"/>
      <c r="C308" s="162"/>
      <c r="D308" s="162"/>
      <c r="E308" s="163"/>
      <c r="F308" s="234"/>
      <c r="G308" s="234"/>
      <c r="H308" s="234"/>
      <c r="I308" s="234"/>
      <c r="J308" s="234"/>
      <c r="K308" s="234"/>
      <c r="L308" s="234"/>
      <c r="M308" s="234"/>
      <c r="N308" s="234"/>
      <c r="O308" s="234"/>
      <c r="P308" s="234"/>
      <c r="Q308" s="234"/>
      <c r="R308" s="234"/>
      <c r="S308" s="234"/>
      <c r="T308" s="256"/>
      <c r="U308" s="256"/>
      <c r="V308" s="256"/>
      <c r="W308" s="235"/>
      <c r="X308" s="235"/>
      <c r="Y308" s="170">
        <f t="shared" si="9"/>
        <v>0</v>
      </c>
      <c r="Z308" s="170"/>
      <c r="AA308" s="171"/>
    </row>
    <row r="309" spans="2:27" ht="12" customHeight="1">
      <c r="B309" s="161"/>
      <c r="C309" s="162"/>
      <c r="D309" s="162"/>
      <c r="E309" s="163"/>
      <c r="F309" s="234"/>
      <c r="G309" s="234"/>
      <c r="H309" s="234"/>
      <c r="I309" s="234"/>
      <c r="J309" s="234"/>
      <c r="K309" s="234"/>
      <c r="L309" s="234"/>
      <c r="M309" s="234"/>
      <c r="N309" s="234"/>
      <c r="O309" s="234"/>
      <c r="P309" s="234"/>
      <c r="Q309" s="234"/>
      <c r="R309" s="234"/>
      <c r="S309" s="234"/>
      <c r="T309" s="256"/>
      <c r="U309" s="256"/>
      <c r="V309" s="256"/>
      <c r="W309" s="235"/>
      <c r="X309" s="235"/>
      <c r="Y309" s="170">
        <f t="shared" si="9"/>
        <v>0</v>
      </c>
      <c r="Z309" s="170"/>
      <c r="AA309" s="171"/>
    </row>
    <row r="310" spans="2:27" ht="12" customHeight="1">
      <c r="B310" s="161"/>
      <c r="C310" s="162"/>
      <c r="D310" s="162"/>
      <c r="E310" s="163"/>
      <c r="F310" s="234"/>
      <c r="G310" s="234"/>
      <c r="H310" s="234"/>
      <c r="I310" s="234"/>
      <c r="J310" s="234"/>
      <c r="K310" s="234"/>
      <c r="L310" s="234"/>
      <c r="M310" s="234"/>
      <c r="N310" s="234"/>
      <c r="O310" s="234"/>
      <c r="P310" s="234"/>
      <c r="Q310" s="234"/>
      <c r="R310" s="234"/>
      <c r="S310" s="234"/>
      <c r="T310" s="256"/>
      <c r="U310" s="256"/>
      <c r="V310" s="256"/>
      <c r="W310" s="235"/>
      <c r="X310" s="235"/>
      <c r="Y310" s="170">
        <f t="shared" si="9"/>
        <v>0</v>
      </c>
      <c r="Z310" s="170"/>
      <c r="AA310" s="171"/>
    </row>
    <row r="311" spans="2:27" ht="12" customHeight="1">
      <c r="B311" s="161"/>
      <c r="C311" s="162"/>
      <c r="D311" s="162"/>
      <c r="E311" s="163"/>
      <c r="F311" s="234"/>
      <c r="G311" s="234"/>
      <c r="H311" s="234"/>
      <c r="I311" s="234"/>
      <c r="J311" s="234"/>
      <c r="K311" s="234"/>
      <c r="L311" s="234"/>
      <c r="M311" s="234"/>
      <c r="N311" s="234"/>
      <c r="O311" s="234"/>
      <c r="P311" s="234"/>
      <c r="Q311" s="234"/>
      <c r="R311" s="234"/>
      <c r="S311" s="234"/>
      <c r="T311" s="256"/>
      <c r="U311" s="256"/>
      <c r="V311" s="256"/>
      <c r="W311" s="235"/>
      <c r="X311" s="235"/>
      <c r="Y311" s="170">
        <f t="shared" si="9"/>
        <v>0</v>
      </c>
      <c r="Z311" s="170"/>
      <c r="AA311" s="171"/>
    </row>
    <row r="312" spans="2:27" ht="12" customHeight="1">
      <c r="B312" s="161"/>
      <c r="C312" s="162"/>
      <c r="D312" s="162"/>
      <c r="E312" s="163"/>
      <c r="F312" s="234"/>
      <c r="G312" s="234"/>
      <c r="H312" s="234"/>
      <c r="I312" s="234"/>
      <c r="J312" s="234"/>
      <c r="K312" s="234"/>
      <c r="L312" s="234"/>
      <c r="M312" s="234"/>
      <c r="N312" s="234"/>
      <c r="O312" s="234"/>
      <c r="P312" s="234"/>
      <c r="Q312" s="234"/>
      <c r="R312" s="234"/>
      <c r="S312" s="234"/>
      <c r="T312" s="256"/>
      <c r="U312" s="256"/>
      <c r="V312" s="256"/>
      <c r="W312" s="235"/>
      <c r="X312" s="235"/>
      <c r="Y312" s="170">
        <f t="shared" si="9"/>
        <v>0</v>
      </c>
      <c r="Z312" s="170"/>
      <c r="AA312" s="171"/>
    </row>
    <row r="313" spans="2:27" ht="12" customHeight="1">
      <c r="B313" s="161"/>
      <c r="C313" s="162"/>
      <c r="D313" s="162"/>
      <c r="E313" s="163"/>
      <c r="F313" s="234"/>
      <c r="G313" s="234"/>
      <c r="H313" s="234"/>
      <c r="I313" s="234"/>
      <c r="J313" s="234"/>
      <c r="K313" s="234"/>
      <c r="L313" s="234"/>
      <c r="M313" s="234"/>
      <c r="N313" s="234"/>
      <c r="O313" s="234"/>
      <c r="P313" s="234"/>
      <c r="Q313" s="234"/>
      <c r="R313" s="234"/>
      <c r="S313" s="234"/>
      <c r="T313" s="256"/>
      <c r="U313" s="256"/>
      <c r="V313" s="256"/>
      <c r="W313" s="235"/>
      <c r="X313" s="235"/>
      <c r="Y313" s="170">
        <f t="shared" si="9"/>
        <v>0</v>
      </c>
      <c r="Z313" s="170"/>
      <c r="AA313" s="171"/>
    </row>
    <row r="314" spans="2:27" ht="12" customHeight="1">
      <c r="B314" s="161"/>
      <c r="C314" s="162"/>
      <c r="D314" s="162"/>
      <c r="E314" s="163"/>
      <c r="F314" s="234"/>
      <c r="G314" s="234"/>
      <c r="H314" s="234"/>
      <c r="I314" s="234"/>
      <c r="J314" s="234"/>
      <c r="K314" s="234"/>
      <c r="L314" s="234"/>
      <c r="M314" s="234"/>
      <c r="N314" s="234"/>
      <c r="O314" s="234"/>
      <c r="P314" s="234"/>
      <c r="Q314" s="234"/>
      <c r="R314" s="234"/>
      <c r="S314" s="234"/>
      <c r="T314" s="256"/>
      <c r="U314" s="256"/>
      <c r="V314" s="256"/>
      <c r="W314" s="235"/>
      <c r="X314" s="235"/>
      <c r="Y314" s="170">
        <f t="shared" si="9"/>
        <v>0</v>
      </c>
      <c r="Z314" s="170"/>
      <c r="AA314" s="171"/>
    </row>
    <row r="315" spans="2:27" ht="12" customHeight="1">
      <c r="B315" s="161"/>
      <c r="C315" s="162"/>
      <c r="D315" s="162"/>
      <c r="E315" s="163"/>
      <c r="F315" s="234"/>
      <c r="G315" s="234"/>
      <c r="H315" s="234"/>
      <c r="I315" s="234"/>
      <c r="J315" s="234"/>
      <c r="K315" s="234"/>
      <c r="L315" s="234"/>
      <c r="M315" s="234"/>
      <c r="N315" s="234"/>
      <c r="O315" s="234"/>
      <c r="P315" s="234"/>
      <c r="Q315" s="234"/>
      <c r="R315" s="234"/>
      <c r="S315" s="234"/>
      <c r="T315" s="165"/>
      <c r="U315" s="166"/>
      <c r="V315" s="167"/>
      <c r="W315" s="235"/>
      <c r="X315" s="235"/>
      <c r="Y315" s="170">
        <f t="shared" si="9"/>
        <v>0</v>
      </c>
      <c r="Z315" s="170"/>
      <c r="AA315" s="171"/>
    </row>
    <row r="316" spans="2:27" ht="12" customHeight="1">
      <c r="B316" s="161"/>
      <c r="C316" s="162"/>
      <c r="D316" s="162"/>
      <c r="E316" s="163"/>
      <c r="F316" s="234"/>
      <c r="G316" s="234"/>
      <c r="H316" s="234"/>
      <c r="I316" s="234"/>
      <c r="J316" s="234"/>
      <c r="K316" s="234"/>
      <c r="L316" s="234"/>
      <c r="M316" s="234"/>
      <c r="N316" s="234"/>
      <c r="O316" s="234"/>
      <c r="P316" s="234"/>
      <c r="Q316" s="234"/>
      <c r="R316" s="234"/>
      <c r="S316" s="234"/>
      <c r="T316" s="165"/>
      <c r="U316" s="166"/>
      <c r="V316" s="167"/>
      <c r="W316" s="235"/>
      <c r="X316" s="235"/>
      <c r="Y316" s="170">
        <f t="shared" si="9"/>
        <v>0</v>
      </c>
      <c r="Z316" s="170"/>
      <c r="AA316" s="171"/>
    </row>
    <row r="317" spans="2:27" ht="12" customHeight="1">
      <c r="B317" s="161"/>
      <c r="C317" s="162"/>
      <c r="D317" s="162"/>
      <c r="E317" s="163"/>
      <c r="F317" s="234"/>
      <c r="G317" s="234"/>
      <c r="H317" s="234"/>
      <c r="I317" s="234"/>
      <c r="J317" s="234"/>
      <c r="K317" s="234"/>
      <c r="L317" s="234"/>
      <c r="M317" s="234"/>
      <c r="N317" s="234"/>
      <c r="O317" s="234"/>
      <c r="P317" s="234"/>
      <c r="Q317" s="234"/>
      <c r="R317" s="234"/>
      <c r="S317" s="234"/>
      <c r="T317" s="165"/>
      <c r="U317" s="166"/>
      <c r="V317" s="167"/>
      <c r="W317" s="235"/>
      <c r="X317" s="235"/>
      <c r="Y317" s="170">
        <f t="shared" si="9"/>
        <v>0</v>
      </c>
      <c r="Z317" s="170"/>
      <c r="AA317" s="171"/>
    </row>
    <row r="318" spans="2:27" ht="12" customHeight="1">
      <c r="B318" s="161"/>
      <c r="C318" s="162"/>
      <c r="D318" s="162"/>
      <c r="E318" s="163"/>
      <c r="F318" s="234"/>
      <c r="G318" s="234"/>
      <c r="H318" s="234"/>
      <c r="I318" s="234"/>
      <c r="J318" s="234"/>
      <c r="K318" s="234"/>
      <c r="L318" s="234"/>
      <c r="M318" s="234"/>
      <c r="N318" s="234"/>
      <c r="O318" s="234"/>
      <c r="P318" s="234"/>
      <c r="Q318" s="234"/>
      <c r="R318" s="234"/>
      <c r="S318" s="234"/>
      <c r="T318" s="165"/>
      <c r="U318" s="166"/>
      <c r="V318" s="167"/>
      <c r="W318" s="235"/>
      <c r="X318" s="235"/>
      <c r="Y318" s="170">
        <f t="shared" si="9"/>
        <v>0</v>
      </c>
      <c r="Z318" s="170"/>
      <c r="AA318" s="171"/>
    </row>
    <row r="319" spans="2:27" ht="12" customHeight="1">
      <c r="B319" s="161"/>
      <c r="C319" s="162"/>
      <c r="D319" s="162"/>
      <c r="E319" s="163"/>
      <c r="F319" s="234"/>
      <c r="G319" s="234"/>
      <c r="H319" s="234"/>
      <c r="I319" s="234"/>
      <c r="J319" s="234"/>
      <c r="K319" s="234"/>
      <c r="L319" s="234"/>
      <c r="M319" s="234"/>
      <c r="N319" s="234"/>
      <c r="O319" s="234"/>
      <c r="P319" s="234"/>
      <c r="Q319" s="234"/>
      <c r="R319" s="234"/>
      <c r="S319" s="234"/>
      <c r="T319" s="165"/>
      <c r="U319" s="166"/>
      <c r="V319" s="167"/>
      <c r="W319" s="235"/>
      <c r="X319" s="235"/>
      <c r="Y319" s="170">
        <f t="shared" si="9"/>
        <v>0</v>
      </c>
      <c r="Z319" s="170"/>
      <c r="AA319" s="171"/>
    </row>
    <row r="320" spans="2:27" ht="12" customHeight="1">
      <c r="B320" s="161"/>
      <c r="C320" s="162"/>
      <c r="D320" s="162"/>
      <c r="E320" s="163"/>
      <c r="F320" s="234"/>
      <c r="G320" s="234"/>
      <c r="H320" s="234"/>
      <c r="I320" s="234"/>
      <c r="J320" s="234"/>
      <c r="K320" s="234"/>
      <c r="L320" s="234"/>
      <c r="M320" s="234"/>
      <c r="N320" s="234"/>
      <c r="O320" s="234"/>
      <c r="P320" s="234"/>
      <c r="Q320" s="234"/>
      <c r="R320" s="234"/>
      <c r="S320" s="234"/>
      <c r="T320" s="165"/>
      <c r="U320" s="166"/>
      <c r="V320" s="167"/>
      <c r="W320" s="235"/>
      <c r="X320" s="235"/>
      <c r="Y320" s="170">
        <f t="shared" si="9"/>
        <v>0</v>
      </c>
      <c r="Z320" s="170"/>
      <c r="AA320" s="171"/>
    </row>
    <row r="321" spans="2:27" ht="12" customHeight="1">
      <c r="B321" s="161"/>
      <c r="C321" s="162"/>
      <c r="D321" s="162"/>
      <c r="E321" s="163"/>
      <c r="F321" s="234"/>
      <c r="G321" s="234"/>
      <c r="H321" s="234"/>
      <c r="I321" s="234"/>
      <c r="J321" s="234"/>
      <c r="K321" s="234"/>
      <c r="L321" s="234"/>
      <c r="M321" s="234"/>
      <c r="N321" s="234"/>
      <c r="O321" s="234"/>
      <c r="P321" s="234"/>
      <c r="Q321" s="234"/>
      <c r="R321" s="234"/>
      <c r="S321" s="234"/>
      <c r="T321" s="165"/>
      <c r="U321" s="166"/>
      <c r="V321" s="167"/>
      <c r="W321" s="235"/>
      <c r="X321" s="235"/>
      <c r="Y321" s="170">
        <f t="shared" si="9"/>
        <v>0</v>
      </c>
      <c r="Z321" s="170"/>
      <c r="AA321" s="171"/>
    </row>
    <row r="322" spans="2:27" ht="12" customHeight="1">
      <c r="B322" s="161"/>
      <c r="C322" s="162"/>
      <c r="D322" s="162"/>
      <c r="E322" s="163"/>
      <c r="F322" s="234"/>
      <c r="G322" s="234"/>
      <c r="H322" s="234"/>
      <c r="I322" s="234"/>
      <c r="J322" s="234"/>
      <c r="K322" s="234"/>
      <c r="L322" s="234"/>
      <c r="M322" s="234"/>
      <c r="N322" s="234"/>
      <c r="O322" s="234"/>
      <c r="P322" s="234"/>
      <c r="Q322" s="234"/>
      <c r="R322" s="234"/>
      <c r="S322" s="234"/>
      <c r="T322" s="165"/>
      <c r="U322" s="166"/>
      <c r="V322" s="167"/>
      <c r="W322" s="235"/>
      <c r="X322" s="235"/>
      <c r="Y322" s="170">
        <f t="shared" si="9"/>
        <v>0</v>
      </c>
      <c r="Z322" s="170"/>
      <c r="AA322" s="171"/>
    </row>
    <row r="323" spans="2:27" ht="12" customHeight="1">
      <c r="B323" s="161"/>
      <c r="C323" s="162"/>
      <c r="D323" s="162"/>
      <c r="E323" s="163"/>
      <c r="F323" s="234"/>
      <c r="G323" s="234"/>
      <c r="H323" s="234"/>
      <c r="I323" s="234"/>
      <c r="J323" s="234"/>
      <c r="K323" s="234"/>
      <c r="L323" s="234"/>
      <c r="M323" s="234"/>
      <c r="N323" s="234"/>
      <c r="O323" s="234"/>
      <c r="P323" s="234"/>
      <c r="Q323" s="234"/>
      <c r="R323" s="234"/>
      <c r="S323" s="234"/>
      <c r="T323" s="165"/>
      <c r="U323" s="166"/>
      <c r="V323" s="167"/>
      <c r="W323" s="235"/>
      <c r="X323" s="235"/>
      <c r="Y323" s="170">
        <f t="shared" si="9"/>
        <v>0</v>
      </c>
      <c r="Z323" s="170"/>
      <c r="AA323" s="171"/>
    </row>
    <row r="324" spans="2:27" ht="12" customHeight="1">
      <c r="B324" s="161"/>
      <c r="C324" s="162"/>
      <c r="D324" s="162"/>
      <c r="E324" s="163"/>
      <c r="F324" s="234"/>
      <c r="G324" s="234"/>
      <c r="H324" s="234"/>
      <c r="I324" s="234"/>
      <c r="J324" s="234"/>
      <c r="K324" s="234"/>
      <c r="L324" s="234"/>
      <c r="M324" s="234"/>
      <c r="N324" s="234"/>
      <c r="O324" s="234"/>
      <c r="P324" s="234"/>
      <c r="Q324" s="234"/>
      <c r="R324" s="234"/>
      <c r="S324" s="234"/>
      <c r="T324" s="165"/>
      <c r="U324" s="166"/>
      <c r="V324" s="167"/>
      <c r="W324" s="235"/>
      <c r="X324" s="235"/>
      <c r="Y324" s="170">
        <f t="shared" si="9"/>
        <v>0</v>
      </c>
      <c r="Z324" s="170"/>
      <c r="AA324" s="171"/>
    </row>
    <row r="325" spans="2:27" ht="12" customHeight="1">
      <c r="B325" s="161"/>
      <c r="C325" s="162"/>
      <c r="D325" s="162"/>
      <c r="E325" s="163"/>
      <c r="F325" s="234"/>
      <c r="G325" s="234"/>
      <c r="H325" s="234"/>
      <c r="I325" s="234"/>
      <c r="J325" s="234"/>
      <c r="K325" s="234"/>
      <c r="L325" s="234"/>
      <c r="M325" s="234"/>
      <c r="N325" s="234"/>
      <c r="O325" s="234"/>
      <c r="P325" s="234"/>
      <c r="Q325" s="234"/>
      <c r="R325" s="234"/>
      <c r="S325" s="234"/>
      <c r="T325" s="165"/>
      <c r="U325" s="166"/>
      <c r="V325" s="167"/>
      <c r="W325" s="235"/>
      <c r="X325" s="235"/>
      <c r="Y325" s="170">
        <f t="shared" si="9"/>
        <v>0</v>
      </c>
      <c r="Z325" s="170"/>
      <c r="AA325" s="171"/>
    </row>
    <row r="326" spans="2:27" ht="12" customHeight="1">
      <c r="B326" s="161"/>
      <c r="C326" s="162"/>
      <c r="D326" s="162"/>
      <c r="E326" s="163"/>
      <c r="F326" s="234"/>
      <c r="G326" s="234"/>
      <c r="H326" s="234"/>
      <c r="I326" s="234"/>
      <c r="J326" s="234"/>
      <c r="K326" s="234"/>
      <c r="L326" s="234"/>
      <c r="M326" s="234"/>
      <c r="N326" s="234"/>
      <c r="O326" s="234"/>
      <c r="P326" s="234"/>
      <c r="Q326" s="234"/>
      <c r="R326" s="234"/>
      <c r="S326" s="234"/>
      <c r="T326" s="165"/>
      <c r="U326" s="166"/>
      <c r="V326" s="167"/>
      <c r="W326" s="235"/>
      <c r="X326" s="235"/>
      <c r="Y326" s="170">
        <f t="shared" si="9"/>
        <v>0</v>
      </c>
      <c r="Z326" s="170"/>
      <c r="AA326" s="171"/>
    </row>
    <row r="327" spans="2:27" ht="12" customHeight="1">
      <c r="B327" s="161"/>
      <c r="C327" s="162"/>
      <c r="D327" s="162"/>
      <c r="E327" s="163"/>
      <c r="F327" s="234"/>
      <c r="G327" s="234"/>
      <c r="H327" s="234"/>
      <c r="I327" s="234"/>
      <c r="J327" s="234"/>
      <c r="K327" s="234"/>
      <c r="L327" s="234"/>
      <c r="M327" s="234"/>
      <c r="N327" s="234"/>
      <c r="O327" s="234"/>
      <c r="P327" s="234"/>
      <c r="Q327" s="234"/>
      <c r="R327" s="234"/>
      <c r="S327" s="234"/>
      <c r="T327" s="165"/>
      <c r="U327" s="166"/>
      <c r="V327" s="167"/>
      <c r="W327" s="235"/>
      <c r="X327" s="235"/>
      <c r="Y327" s="170">
        <f t="shared" si="9"/>
        <v>0</v>
      </c>
      <c r="Z327" s="170"/>
      <c r="AA327" s="171"/>
    </row>
    <row r="328" spans="2:27" ht="12" customHeight="1">
      <c r="B328" s="161"/>
      <c r="C328" s="162"/>
      <c r="D328" s="162"/>
      <c r="E328" s="163"/>
      <c r="F328" s="236"/>
      <c r="G328" s="236"/>
      <c r="H328" s="236"/>
      <c r="I328" s="236"/>
      <c r="J328" s="236"/>
      <c r="K328" s="236"/>
      <c r="L328" s="236"/>
      <c r="M328" s="236"/>
      <c r="N328" s="236"/>
      <c r="O328" s="236"/>
      <c r="P328" s="236"/>
      <c r="Q328" s="236"/>
      <c r="R328" s="236"/>
      <c r="S328" s="236"/>
      <c r="T328" s="165"/>
      <c r="U328" s="166"/>
      <c r="V328" s="167"/>
      <c r="W328" s="235"/>
      <c r="X328" s="235"/>
      <c r="Y328" s="237">
        <f t="shared" si="9"/>
        <v>0</v>
      </c>
      <c r="Z328" s="237"/>
      <c r="AA328" s="238"/>
    </row>
    <row r="329" spans="2:27" ht="12" customHeight="1" thickBot="1">
      <c r="B329" s="239"/>
      <c r="C329" s="240"/>
      <c r="D329" s="240"/>
      <c r="E329" s="241"/>
      <c r="F329" s="242"/>
      <c r="G329" s="242"/>
      <c r="H329" s="242"/>
      <c r="I329" s="242"/>
      <c r="J329" s="242"/>
      <c r="K329" s="242"/>
      <c r="L329" s="242"/>
      <c r="M329" s="242"/>
      <c r="N329" s="242"/>
      <c r="O329" s="242"/>
      <c r="P329" s="242"/>
      <c r="Q329" s="242"/>
      <c r="R329" s="242"/>
      <c r="S329" s="242"/>
      <c r="T329" s="243"/>
      <c r="U329" s="244"/>
      <c r="V329" s="245"/>
      <c r="W329" s="246"/>
      <c r="X329" s="246"/>
      <c r="Y329" s="247">
        <f t="shared" si="9"/>
        <v>0</v>
      </c>
      <c r="Z329" s="247"/>
      <c r="AA329" s="248"/>
    </row>
    <row r="330" spans="2:27" ht="12" customHeight="1" thickBot="1"/>
    <row r="331" spans="2:27" ht="12" customHeight="1" thickBot="1">
      <c r="B331" s="12" t="s">
        <v>374</v>
      </c>
      <c r="C331" s="154" t="s">
        <v>364</v>
      </c>
      <c r="D331" s="155"/>
      <c r="E331" s="156"/>
      <c r="F331" s="157"/>
      <c r="G331" s="11" t="s">
        <v>361</v>
      </c>
      <c r="H331" s="156"/>
      <c r="I331" s="157"/>
      <c r="J331" s="154" t="s">
        <v>363</v>
      </c>
      <c r="K331" s="158"/>
      <c r="L331" s="159">
        <f>SUM(Y336:AA358)</f>
        <v>0</v>
      </c>
      <c r="M331" s="159"/>
      <c r="N331" s="160"/>
      <c r="O331" s="154" t="s">
        <v>362</v>
      </c>
      <c r="P331" s="158"/>
      <c r="Q331" s="156"/>
      <c r="R331" s="157"/>
      <c r="S331" s="157"/>
      <c r="T331" s="157"/>
      <c r="U331" s="157"/>
      <c r="V331" s="157"/>
      <c r="W331" s="157"/>
      <c r="X331" s="195" t="s">
        <v>418</v>
      </c>
      <c r="Y331" s="195"/>
      <c r="Z331" s="196"/>
      <c r="AA331" s="10"/>
    </row>
    <row r="332" spans="2:27" ht="12" customHeight="1">
      <c r="B332" s="172" t="s">
        <v>334</v>
      </c>
      <c r="C332" s="173"/>
      <c r="D332" s="173"/>
      <c r="E332" s="249"/>
      <c r="F332" s="209" t="s">
        <v>469</v>
      </c>
      <c r="G332" s="210"/>
      <c r="H332" s="215"/>
      <c r="I332" s="216"/>
      <c r="J332" s="216"/>
      <c r="K332" s="216"/>
      <c r="L332" s="216"/>
      <c r="M332" s="216"/>
      <c r="N332" s="216"/>
      <c r="O332" s="216"/>
      <c r="P332" s="216"/>
      <c r="Q332" s="216"/>
      <c r="R332" s="216"/>
      <c r="S332" s="216"/>
      <c r="T332" s="216"/>
      <c r="U332" s="216"/>
      <c r="V332" s="216"/>
      <c r="W332" s="216"/>
      <c r="X332" s="216"/>
      <c r="Y332" s="216"/>
      <c r="Z332" s="216"/>
      <c r="AA332" s="217"/>
    </row>
    <row r="333" spans="2:27" ht="12" customHeight="1">
      <c r="B333" s="174"/>
      <c r="C333" s="175"/>
      <c r="D333" s="175"/>
      <c r="E333" s="250"/>
      <c r="F333" s="211"/>
      <c r="G333" s="212"/>
      <c r="H333" s="218"/>
      <c r="I333" s="219"/>
      <c r="J333" s="219"/>
      <c r="K333" s="219"/>
      <c r="L333" s="219"/>
      <c r="M333" s="219"/>
      <c r="N333" s="219"/>
      <c r="O333" s="219"/>
      <c r="P333" s="219"/>
      <c r="Q333" s="219"/>
      <c r="R333" s="219"/>
      <c r="S333" s="219"/>
      <c r="T333" s="219"/>
      <c r="U333" s="219"/>
      <c r="V333" s="219"/>
      <c r="W333" s="219"/>
      <c r="X333" s="219"/>
      <c r="Y333" s="219"/>
      <c r="Z333" s="219"/>
      <c r="AA333" s="220"/>
    </row>
    <row r="334" spans="2:27" ht="12" customHeight="1" thickBot="1">
      <c r="B334" s="177"/>
      <c r="C334" s="178"/>
      <c r="D334" s="178"/>
      <c r="E334" s="251"/>
      <c r="F334" s="213"/>
      <c r="G334" s="214"/>
      <c r="H334" s="221"/>
      <c r="I334" s="222"/>
      <c r="J334" s="222"/>
      <c r="K334" s="222"/>
      <c r="L334" s="222"/>
      <c r="M334" s="222"/>
      <c r="N334" s="222"/>
      <c r="O334" s="222"/>
      <c r="P334" s="222"/>
      <c r="Q334" s="222"/>
      <c r="R334" s="222"/>
      <c r="S334" s="222"/>
      <c r="T334" s="222"/>
      <c r="U334" s="222"/>
      <c r="V334" s="222"/>
      <c r="W334" s="222"/>
      <c r="X334" s="222"/>
      <c r="Y334" s="222"/>
      <c r="Z334" s="222"/>
      <c r="AA334" s="223"/>
    </row>
    <row r="335" spans="2:27" ht="12" customHeight="1" thickBot="1">
      <c r="B335" s="179" t="s">
        <v>335</v>
      </c>
      <c r="C335" s="180"/>
      <c r="D335" s="180"/>
      <c r="E335" s="180"/>
      <c r="F335" s="180" t="s">
        <v>336</v>
      </c>
      <c r="G335" s="180"/>
      <c r="H335" s="180"/>
      <c r="I335" s="180"/>
      <c r="J335" s="180"/>
      <c r="K335" s="180"/>
      <c r="L335" s="180"/>
      <c r="M335" s="180"/>
      <c r="N335" s="180"/>
      <c r="O335" s="180"/>
      <c r="P335" s="180"/>
      <c r="Q335" s="180"/>
      <c r="R335" s="180"/>
      <c r="S335" s="180"/>
      <c r="T335" s="180" t="s">
        <v>337</v>
      </c>
      <c r="U335" s="180"/>
      <c r="V335" s="180"/>
      <c r="W335" s="180" t="s">
        <v>338</v>
      </c>
      <c r="X335" s="180"/>
      <c r="Y335" s="180" t="s">
        <v>339</v>
      </c>
      <c r="Z335" s="180"/>
      <c r="AA335" s="192"/>
    </row>
    <row r="336" spans="2:27" ht="12" customHeight="1">
      <c r="B336" s="181"/>
      <c r="C336" s="182"/>
      <c r="D336" s="182"/>
      <c r="E336" s="183"/>
      <c r="F336" s="255"/>
      <c r="G336" s="255"/>
      <c r="H336" s="255"/>
      <c r="I336" s="255"/>
      <c r="J336" s="255"/>
      <c r="K336" s="255"/>
      <c r="L336" s="255"/>
      <c r="M336" s="255"/>
      <c r="N336" s="255"/>
      <c r="O336" s="255"/>
      <c r="P336" s="255"/>
      <c r="Q336" s="255"/>
      <c r="R336" s="255"/>
      <c r="S336" s="255"/>
      <c r="T336" s="256"/>
      <c r="U336" s="256"/>
      <c r="V336" s="256"/>
      <c r="W336" s="235"/>
      <c r="X336" s="235"/>
      <c r="Y336" s="190">
        <f t="shared" ref="Y336:Y358" si="10">T336*W336</f>
        <v>0</v>
      </c>
      <c r="Z336" s="190"/>
      <c r="AA336" s="191"/>
    </row>
    <row r="337" spans="2:27" ht="12" customHeight="1">
      <c r="B337" s="161"/>
      <c r="C337" s="162"/>
      <c r="D337" s="162"/>
      <c r="E337" s="163"/>
      <c r="F337" s="234"/>
      <c r="G337" s="234"/>
      <c r="H337" s="234"/>
      <c r="I337" s="234"/>
      <c r="J337" s="234"/>
      <c r="K337" s="234"/>
      <c r="L337" s="234"/>
      <c r="M337" s="234"/>
      <c r="N337" s="234"/>
      <c r="O337" s="234"/>
      <c r="P337" s="234"/>
      <c r="Q337" s="234"/>
      <c r="R337" s="234"/>
      <c r="S337" s="234"/>
      <c r="T337" s="256"/>
      <c r="U337" s="256"/>
      <c r="V337" s="256"/>
      <c r="W337" s="235"/>
      <c r="X337" s="235"/>
      <c r="Y337" s="170">
        <f t="shared" si="10"/>
        <v>0</v>
      </c>
      <c r="Z337" s="170"/>
      <c r="AA337" s="171"/>
    </row>
    <row r="338" spans="2:27" ht="12" customHeight="1">
      <c r="B338" s="161"/>
      <c r="C338" s="162"/>
      <c r="D338" s="162"/>
      <c r="E338" s="163"/>
      <c r="F338" s="234"/>
      <c r="G338" s="234"/>
      <c r="H338" s="234"/>
      <c r="I338" s="234"/>
      <c r="J338" s="234"/>
      <c r="K338" s="234"/>
      <c r="L338" s="234"/>
      <c r="M338" s="234"/>
      <c r="N338" s="234"/>
      <c r="O338" s="234"/>
      <c r="P338" s="234"/>
      <c r="Q338" s="234"/>
      <c r="R338" s="234"/>
      <c r="S338" s="234"/>
      <c r="T338" s="256"/>
      <c r="U338" s="256"/>
      <c r="V338" s="256"/>
      <c r="W338" s="235"/>
      <c r="X338" s="235"/>
      <c r="Y338" s="170">
        <f t="shared" si="10"/>
        <v>0</v>
      </c>
      <c r="Z338" s="170"/>
      <c r="AA338" s="171"/>
    </row>
    <row r="339" spans="2:27" ht="12" customHeight="1">
      <c r="B339" s="161"/>
      <c r="C339" s="162"/>
      <c r="D339" s="162"/>
      <c r="E339" s="163"/>
      <c r="F339" s="234"/>
      <c r="G339" s="234"/>
      <c r="H339" s="234"/>
      <c r="I339" s="234"/>
      <c r="J339" s="234"/>
      <c r="K339" s="234"/>
      <c r="L339" s="234"/>
      <c r="M339" s="234"/>
      <c r="N339" s="234"/>
      <c r="O339" s="234"/>
      <c r="P339" s="234"/>
      <c r="Q339" s="234"/>
      <c r="R339" s="234"/>
      <c r="S339" s="234"/>
      <c r="T339" s="256"/>
      <c r="U339" s="256"/>
      <c r="V339" s="256"/>
      <c r="W339" s="235"/>
      <c r="X339" s="235"/>
      <c r="Y339" s="170">
        <f t="shared" si="10"/>
        <v>0</v>
      </c>
      <c r="Z339" s="170"/>
      <c r="AA339" s="171"/>
    </row>
    <row r="340" spans="2:27" ht="12" customHeight="1">
      <c r="B340" s="161"/>
      <c r="C340" s="162"/>
      <c r="D340" s="162"/>
      <c r="E340" s="163"/>
      <c r="F340" s="234"/>
      <c r="G340" s="234"/>
      <c r="H340" s="234"/>
      <c r="I340" s="234"/>
      <c r="J340" s="234"/>
      <c r="K340" s="234"/>
      <c r="L340" s="234"/>
      <c r="M340" s="234"/>
      <c r="N340" s="234"/>
      <c r="O340" s="234"/>
      <c r="P340" s="234"/>
      <c r="Q340" s="234"/>
      <c r="R340" s="234"/>
      <c r="S340" s="234"/>
      <c r="T340" s="256"/>
      <c r="U340" s="256"/>
      <c r="V340" s="256"/>
      <c r="W340" s="235"/>
      <c r="X340" s="235"/>
      <c r="Y340" s="170">
        <f t="shared" si="10"/>
        <v>0</v>
      </c>
      <c r="Z340" s="170"/>
      <c r="AA340" s="171"/>
    </row>
    <row r="341" spans="2:27" ht="12" customHeight="1">
      <c r="B341" s="161"/>
      <c r="C341" s="162"/>
      <c r="D341" s="162"/>
      <c r="E341" s="163"/>
      <c r="F341" s="234"/>
      <c r="G341" s="234"/>
      <c r="H341" s="234"/>
      <c r="I341" s="234"/>
      <c r="J341" s="234"/>
      <c r="K341" s="234"/>
      <c r="L341" s="234"/>
      <c r="M341" s="234"/>
      <c r="N341" s="234"/>
      <c r="O341" s="234"/>
      <c r="P341" s="234"/>
      <c r="Q341" s="234"/>
      <c r="R341" s="234"/>
      <c r="S341" s="234"/>
      <c r="T341" s="256"/>
      <c r="U341" s="256"/>
      <c r="V341" s="256"/>
      <c r="W341" s="235"/>
      <c r="X341" s="235"/>
      <c r="Y341" s="170">
        <f t="shared" si="10"/>
        <v>0</v>
      </c>
      <c r="Z341" s="170"/>
      <c r="AA341" s="171"/>
    </row>
    <row r="342" spans="2:27" ht="12" customHeight="1">
      <c r="B342" s="161"/>
      <c r="C342" s="162"/>
      <c r="D342" s="162"/>
      <c r="E342" s="163"/>
      <c r="F342" s="234"/>
      <c r="G342" s="234"/>
      <c r="H342" s="234"/>
      <c r="I342" s="234"/>
      <c r="J342" s="234"/>
      <c r="K342" s="234"/>
      <c r="L342" s="234"/>
      <c r="M342" s="234"/>
      <c r="N342" s="234"/>
      <c r="O342" s="234"/>
      <c r="P342" s="234"/>
      <c r="Q342" s="234"/>
      <c r="R342" s="234"/>
      <c r="S342" s="234"/>
      <c r="T342" s="256"/>
      <c r="U342" s="256"/>
      <c r="V342" s="256"/>
      <c r="W342" s="235"/>
      <c r="X342" s="235"/>
      <c r="Y342" s="170">
        <f t="shared" si="10"/>
        <v>0</v>
      </c>
      <c r="Z342" s="170"/>
      <c r="AA342" s="171"/>
    </row>
    <row r="343" spans="2:27" ht="12" customHeight="1">
      <c r="B343" s="161"/>
      <c r="C343" s="162"/>
      <c r="D343" s="162"/>
      <c r="E343" s="163"/>
      <c r="F343" s="234"/>
      <c r="G343" s="234"/>
      <c r="H343" s="234"/>
      <c r="I343" s="234"/>
      <c r="J343" s="234"/>
      <c r="K343" s="234"/>
      <c r="L343" s="234"/>
      <c r="M343" s="234"/>
      <c r="N343" s="234"/>
      <c r="O343" s="234"/>
      <c r="P343" s="234"/>
      <c r="Q343" s="234"/>
      <c r="R343" s="234"/>
      <c r="S343" s="234"/>
      <c r="T343" s="256"/>
      <c r="U343" s="256"/>
      <c r="V343" s="256"/>
      <c r="W343" s="235"/>
      <c r="X343" s="235"/>
      <c r="Y343" s="170">
        <f t="shared" si="10"/>
        <v>0</v>
      </c>
      <c r="Z343" s="170"/>
      <c r="AA343" s="171"/>
    </row>
    <row r="344" spans="2:27" ht="12" customHeight="1">
      <c r="B344" s="161"/>
      <c r="C344" s="162"/>
      <c r="D344" s="162"/>
      <c r="E344" s="163"/>
      <c r="F344" s="234"/>
      <c r="G344" s="234"/>
      <c r="H344" s="234"/>
      <c r="I344" s="234"/>
      <c r="J344" s="234"/>
      <c r="K344" s="234"/>
      <c r="L344" s="234"/>
      <c r="M344" s="234"/>
      <c r="N344" s="234"/>
      <c r="O344" s="234"/>
      <c r="P344" s="234"/>
      <c r="Q344" s="234"/>
      <c r="R344" s="234"/>
      <c r="S344" s="234"/>
      <c r="T344" s="165"/>
      <c r="U344" s="166"/>
      <c r="V344" s="167"/>
      <c r="W344" s="235"/>
      <c r="X344" s="235"/>
      <c r="Y344" s="170">
        <f t="shared" si="10"/>
        <v>0</v>
      </c>
      <c r="Z344" s="170"/>
      <c r="AA344" s="171"/>
    </row>
    <row r="345" spans="2:27" ht="12" customHeight="1">
      <c r="B345" s="161"/>
      <c r="C345" s="162"/>
      <c r="D345" s="162"/>
      <c r="E345" s="163"/>
      <c r="F345" s="234"/>
      <c r="G345" s="234"/>
      <c r="H345" s="234"/>
      <c r="I345" s="234"/>
      <c r="J345" s="234"/>
      <c r="K345" s="234"/>
      <c r="L345" s="234"/>
      <c r="M345" s="234"/>
      <c r="N345" s="234"/>
      <c r="O345" s="234"/>
      <c r="P345" s="234"/>
      <c r="Q345" s="234"/>
      <c r="R345" s="234"/>
      <c r="S345" s="234"/>
      <c r="T345" s="165"/>
      <c r="U345" s="166"/>
      <c r="V345" s="167"/>
      <c r="W345" s="235"/>
      <c r="X345" s="235"/>
      <c r="Y345" s="170">
        <f t="shared" si="10"/>
        <v>0</v>
      </c>
      <c r="Z345" s="170"/>
      <c r="AA345" s="171"/>
    </row>
    <row r="346" spans="2:27" ht="12" customHeight="1">
      <c r="B346" s="161"/>
      <c r="C346" s="162"/>
      <c r="D346" s="162"/>
      <c r="E346" s="163"/>
      <c r="F346" s="234"/>
      <c r="G346" s="234"/>
      <c r="H346" s="234"/>
      <c r="I346" s="234"/>
      <c r="J346" s="234"/>
      <c r="K346" s="234"/>
      <c r="L346" s="234"/>
      <c r="M346" s="234"/>
      <c r="N346" s="234"/>
      <c r="O346" s="234"/>
      <c r="P346" s="234"/>
      <c r="Q346" s="234"/>
      <c r="R346" s="234"/>
      <c r="S346" s="234"/>
      <c r="T346" s="165"/>
      <c r="U346" s="166"/>
      <c r="V346" s="167"/>
      <c r="W346" s="235"/>
      <c r="X346" s="235"/>
      <c r="Y346" s="170">
        <f t="shared" si="10"/>
        <v>0</v>
      </c>
      <c r="Z346" s="170"/>
      <c r="AA346" s="171"/>
    </row>
    <row r="347" spans="2:27" ht="12" customHeight="1">
      <c r="B347" s="161"/>
      <c r="C347" s="162"/>
      <c r="D347" s="162"/>
      <c r="E347" s="163"/>
      <c r="F347" s="234"/>
      <c r="G347" s="234"/>
      <c r="H347" s="234"/>
      <c r="I347" s="234"/>
      <c r="J347" s="234"/>
      <c r="K347" s="234"/>
      <c r="L347" s="234"/>
      <c r="M347" s="234"/>
      <c r="N347" s="234"/>
      <c r="O347" s="234"/>
      <c r="P347" s="234"/>
      <c r="Q347" s="234"/>
      <c r="R347" s="234"/>
      <c r="S347" s="234"/>
      <c r="T347" s="165"/>
      <c r="U347" s="166"/>
      <c r="V347" s="167"/>
      <c r="W347" s="235"/>
      <c r="X347" s="235"/>
      <c r="Y347" s="170">
        <f t="shared" si="10"/>
        <v>0</v>
      </c>
      <c r="Z347" s="170"/>
      <c r="AA347" s="171"/>
    </row>
    <row r="348" spans="2:27" ht="12" customHeight="1">
      <c r="B348" s="161"/>
      <c r="C348" s="162"/>
      <c r="D348" s="162"/>
      <c r="E348" s="163"/>
      <c r="F348" s="234"/>
      <c r="G348" s="234"/>
      <c r="H348" s="234"/>
      <c r="I348" s="234"/>
      <c r="J348" s="234"/>
      <c r="K348" s="234"/>
      <c r="L348" s="234"/>
      <c r="M348" s="234"/>
      <c r="N348" s="234"/>
      <c r="O348" s="234"/>
      <c r="P348" s="234"/>
      <c r="Q348" s="234"/>
      <c r="R348" s="234"/>
      <c r="S348" s="234"/>
      <c r="T348" s="165"/>
      <c r="U348" s="166"/>
      <c r="V348" s="167"/>
      <c r="W348" s="235"/>
      <c r="X348" s="235"/>
      <c r="Y348" s="170">
        <f t="shared" si="10"/>
        <v>0</v>
      </c>
      <c r="Z348" s="170"/>
      <c r="AA348" s="171"/>
    </row>
    <row r="349" spans="2:27" ht="12" customHeight="1">
      <c r="B349" s="161"/>
      <c r="C349" s="162"/>
      <c r="D349" s="162"/>
      <c r="E349" s="163"/>
      <c r="F349" s="234"/>
      <c r="G349" s="234"/>
      <c r="H349" s="234"/>
      <c r="I349" s="234"/>
      <c r="J349" s="234"/>
      <c r="K349" s="234"/>
      <c r="L349" s="234"/>
      <c r="M349" s="234"/>
      <c r="N349" s="234"/>
      <c r="O349" s="234"/>
      <c r="P349" s="234"/>
      <c r="Q349" s="234"/>
      <c r="R349" s="234"/>
      <c r="S349" s="234"/>
      <c r="T349" s="165"/>
      <c r="U349" s="166"/>
      <c r="V349" s="167"/>
      <c r="W349" s="235"/>
      <c r="X349" s="235"/>
      <c r="Y349" s="170">
        <f t="shared" si="10"/>
        <v>0</v>
      </c>
      <c r="Z349" s="170"/>
      <c r="AA349" s="171"/>
    </row>
    <row r="350" spans="2:27" ht="12" customHeight="1">
      <c r="B350" s="161"/>
      <c r="C350" s="162"/>
      <c r="D350" s="162"/>
      <c r="E350" s="163"/>
      <c r="F350" s="234"/>
      <c r="G350" s="234"/>
      <c r="H350" s="234"/>
      <c r="I350" s="234"/>
      <c r="J350" s="234"/>
      <c r="K350" s="234"/>
      <c r="L350" s="234"/>
      <c r="M350" s="234"/>
      <c r="N350" s="234"/>
      <c r="O350" s="234"/>
      <c r="P350" s="234"/>
      <c r="Q350" s="234"/>
      <c r="R350" s="234"/>
      <c r="S350" s="234"/>
      <c r="T350" s="165"/>
      <c r="U350" s="166"/>
      <c r="V350" s="167"/>
      <c r="W350" s="235"/>
      <c r="X350" s="235"/>
      <c r="Y350" s="170">
        <f t="shared" si="10"/>
        <v>0</v>
      </c>
      <c r="Z350" s="170"/>
      <c r="AA350" s="171"/>
    </row>
    <row r="351" spans="2:27" ht="12" customHeight="1">
      <c r="B351" s="161"/>
      <c r="C351" s="162"/>
      <c r="D351" s="162"/>
      <c r="E351" s="163"/>
      <c r="F351" s="234"/>
      <c r="G351" s="234"/>
      <c r="H351" s="234"/>
      <c r="I351" s="234"/>
      <c r="J351" s="234"/>
      <c r="K351" s="234"/>
      <c r="L351" s="234"/>
      <c r="M351" s="234"/>
      <c r="N351" s="234"/>
      <c r="O351" s="234"/>
      <c r="P351" s="234"/>
      <c r="Q351" s="234"/>
      <c r="R351" s="234"/>
      <c r="S351" s="234"/>
      <c r="T351" s="165"/>
      <c r="U351" s="166"/>
      <c r="V351" s="167"/>
      <c r="W351" s="235"/>
      <c r="X351" s="235"/>
      <c r="Y351" s="170">
        <f t="shared" si="10"/>
        <v>0</v>
      </c>
      <c r="Z351" s="170"/>
      <c r="AA351" s="171"/>
    </row>
    <row r="352" spans="2:27" ht="12" customHeight="1">
      <c r="B352" s="161"/>
      <c r="C352" s="162"/>
      <c r="D352" s="162"/>
      <c r="E352" s="163"/>
      <c r="F352" s="234"/>
      <c r="G352" s="234"/>
      <c r="H352" s="234"/>
      <c r="I352" s="234"/>
      <c r="J352" s="234"/>
      <c r="K352" s="234"/>
      <c r="L352" s="234"/>
      <c r="M352" s="234"/>
      <c r="N352" s="234"/>
      <c r="O352" s="234"/>
      <c r="P352" s="234"/>
      <c r="Q352" s="234"/>
      <c r="R352" s="234"/>
      <c r="S352" s="234"/>
      <c r="T352" s="165"/>
      <c r="U352" s="166"/>
      <c r="V352" s="167"/>
      <c r="W352" s="235"/>
      <c r="X352" s="235"/>
      <c r="Y352" s="170">
        <f t="shared" si="10"/>
        <v>0</v>
      </c>
      <c r="Z352" s="170"/>
      <c r="AA352" s="171"/>
    </row>
    <row r="353" spans="2:27" ht="12" customHeight="1">
      <c r="B353" s="161"/>
      <c r="C353" s="162"/>
      <c r="D353" s="162"/>
      <c r="E353" s="163"/>
      <c r="F353" s="234"/>
      <c r="G353" s="234"/>
      <c r="H353" s="234"/>
      <c r="I353" s="234"/>
      <c r="J353" s="234"/>
      <c r="K353" s="234"/>
      <c r="L353" s="234"/>
      <c r="M353" s="234"/>
      <c r="N353" s="234"/>
      <c r="O353" s="234"/>
      <c r="P353" s="234"/>
      <c r="Q353" s="234"/>
      <c r="R353" s="234"/>
      <c r="S353" s="234"/>
      <c r="T353" s="165"/>
      <c r="U353" s="166"/>
      <c r="V353" s="167"/>
      <c r="W353" s="235"/>
      <c r="X353" s="235"/>
      <c r="Y353" s="170">
        <f t="shared" si="10"/>
        <v>0</v>
      </c>
      <c r="Z353" s="170"/>
      <c r="AA353" s="171"/>
    </row>
    <row r="354" spans="2:27" ht="12" customHeight="1">
      <c r="B354" s="161"/>
      <c r="C354" s="162"/>
      <c r="D354" s="162"/>
      <c r="E354" s="163"/>
      <c r="F354" s="234"/>
      <c r="G354" s="234"/>
      <c r="H354" s="234"/>
      <c r="I354" s="234"/>
      <c r="J354" s="234"/>
      <c r="K354" s="234"/>
      <c r="L354" s="234"/>
      <c r="M354" s="234"/>
      <c r="N354" s="234"/>
      <c r="O354" s="234"/>
      <c r="P354" s="234"/>
      <c r="Q354" s="234"/>
      <c r="R354" s="234"/>
      <c r="S354" s="234"/>
      <c r="T354" s="165"/>
      <c r="U354" s="166"/>
      <c r="V354" s="167"/>
      <c r="W354" s="235"/>
      <c r="X354" s="235"/>
      <c r="Y354" s="170">
        <f t="shared" si="10"/>
        <v>0</v>
      </c>
      <c r="Z354" s="170"/>
      <c r="AA354" s="171"/>
    </row>
    <row r="355" spans="2:27" ht="12" customHeight="1">
      <c r="B355" s="161"/>
      <c r="C355" s="162"/>
      <c r="D355" s="162"/>
      <c r="E355" s="163"/>
      <c r="F355" s="234"/>
      <c r="G355" s="234"/>
      <c r="H355" s="234"/>
      <c r="I355" s="234"/>
      <c r="J355" s="234"/>
      <c r="K355" s="234"/>
      <c r="L355" s="234"/>
      <c r="M355" s="234"/>
      <c r="N355" s="234"/>
      <c r="O355" s="234"/>
      <c r="P355" s="234"/>
      <c r="Q355" s="234"/>
      <c r="R355" s="234"/>
      <c r="S355" s="234"/>
      <c r="T355" s="165"/>
      <c r="U355" s="166"/>
      <c r="V355" s="167"/>
      <c r="W355" s="235"/>
      <c r="X355" s="235"/>
      <c r="Y355" s="170">
        <f t="shared" si="10"/>
        <v>0</v>
      </c>
      <c r="Z355" s="170"/>
      <c r="AA355" s="171"/>
    </row>
    <row r="356" spans="2:27" ht="12" customHeight="1">
      <c r="B356" s="161"/>
      <c r="C356" s="162"/>
      <c r="D356" s="162"/>
      <c r="E356" s="163"/>
      <c r="F356" s="234"/>
      <c r="G356" s="234"/>
      <c r="H356" s="234"/>
      <c r="I356" s="234"/>
      <c r="J356" s="234"/>
      <c r="K356" s="234"/>
      <c r="L356" s="234"/>
      <c r="M356" s="234"/>
      <c r="N356" s="234"/>
      <c r="O356" s="234"/>
      <c r="P356" s="234"/>
      <c r="Q356" s="234"/>
      <c r="R356" s="234"/>
      <c r="S356" s="234"/>
      <c r="T356" s="165"/>
      <c r="U356" s="166"/>
      <c r="V356" s="167"/>
      <c r="W356" s="235"/>
      <c r="X356" s="235"/>
      <c r="Y356" s="170">
        <f t="shared" si="10"/>
        <v>0</v>
      </c>
      <c r="Z356" s="170"/>
      <c r="AA356" s="171"/>
    </row>
    <row r="357" spans="2:27" ht="12" customHeight="1">
      <c r="B357" s="161"/>
      <c r="C357" s="162"/>
      <c r="D357" s="162"/>
      <c r="E357" s="163"/>
      <c r="F357" s="236"/>
      <c r="G357" s="236"/>
      <c r="H357" s="236"/>
      <c r="I357" s="236"/>
      <c r="J357" s="236"/>
      <c r="K357" s="236"/>
      <c r="L357" s="236"/>
      <c r="M357" s="236"/>
      <c r="N357" s="236"/>
      <c r="O357" s="236"/>
      <c r="P357" s="236"/>
      <c r="Q357" s="236"/>
      <c r="R357" s="236"/>
      <c r="S357" s="236"/>
      <c r="T357" s="165"/>
      <c r="U357" s="166"/>
      <c r="V357" s="167"/>
      <c r="W357" s="235"/>
      <c r="X357" s="235"/>
      <c r="Y357" s="237">
        <f t="shared" si="10"/>
        <v>0</v>
      </c>
      <c r="Z357" s="237"/>
      <c r="AA357" s="238"/>
    </row>
    <row r="358" spans="2:27" ht="12" customHeight="1" thickBot="1">
      <c r="B358" s="239"/>
      <c r="C358" s="240"/>
      <c r="D358" s="240"/>
      <c r="E358" s="241"/>
      <c r="F358" s="242"/>
      <c r="G358" s="242"/>
      <c r="H358" s="242"/>
      <c r="I358" s="242"/>
      <c r="J358" s="242"/>
      <c r="K358" s="242"/>
      <c r="L358" s="242"/>
      <c r="M358" s="242"/>
      <c r="N358" s="242"/>
      <c r="O358" s="242"/>
      <c r="P358" s="242"/>
      <c r="Q358" s="242"/>
      <c r="R358" s="242"/>
      <c r="S358" s="242"/>
      <c r="T358" s="243"/>
      <c r="U358" s="244"/>
      <c r="V358" s="245"/>
      <c r="W358" s="246"/>
      <c r="X358" s="246"/>
      <c r="Y358" s="247">
        <f t="shared" si="10"/>
        <v>0</v>
      </c>
      <c r="Z358" s="247"/>
      <c r="AA358" s="248"/>
    </row>
    <row r="359" spans="2:27" ht="12" customHeight="1"/>
    <row r="360" spans="2:27" ht="12" customHeight="1" thickBot="1"/>
    <row r="361" spans="2:27" ht="12" customHeight="1" thickBot="1">
      <c r="B361" s="12" t="s">
        <v>375</v>
      </c>
      <c r="C361" s="154" t="s">
        <v>364</v>
      </c>
      <c r="D361" s="155"/>
      <c r="E361" s="156"/>
      <c r="F361" s="157"/>
      <c r="G361" s="11" t="s">
        <v>361</v>
      </c>
      <c r="H361" s="156"/>
      <c r="I361" s="157"/>
      <c r="J361" s="154" t="s">
        <v>363</v>
      </c>
      <c r="K361" s="158"/>
      <c r="L361" s="159">
        <f>SUM(Y366:AA388)</f>
        <v>0</v>
      </c>
      <c r="M361" s="159"/>
      <c r="N361" s="160"/>
      <c r="O361" s="154" t="s">
        <v>362</v>
      </c>
      <c r="P361" s="158"/>
      <c r="Q361" s="156"/>
      <c r="R361" s="157"/>
      <c r="S361" s="157"/>
      <c r="T361" s="157"/>
      <c r="U361" s="157"/>
      <c r="V361" s="157"/>
      <c r="W361" s="157"/>
      <c r="X361" s="195" t="s">
        <v>418</v>
      </c>
      <c r="Y361" s="195"/>
      <c r="Z361" s="196"/>
      <c r="AA361" s="10"/>
    </row>
    <row r="362" spans="2:27" ht="12" customHeight="1">
      <c r="B362" s="172" t="s">
        <v>334</v>
      </c>
      <c r="C362" s="173"/>
      <c r="D362" s="173"/>
      <c r="E362" s="249"/>
      <c r="F362" s="209" t="s">
        <v>469</v>
      </c>
      <c r="G362" s="210"/>
      <c r="H362" s="215"/>
      <c r="I362" s="216"/>
      <c r="J362" s="216"/>
      <c r="K362" s="216"/>
      <c r="L362" s="216"/>
      <c r="M362" s="216"/>
      <c r="N362" s="216"/>
      <c r="O362" s="216"/>
      <c r="P362" s="216"/>
      <c r="Q362" s="216"/>
      <c r="R362" s="216"/>
      <c r="S362" s="216"/>
      <c r="T362" s="216"/>
      <c r="U362" s="216"/>
      <c r="V362" s="216"/>
      <c r="W362" s="216"/>
      <c r="X362" s="216"/>
      <c r="Y362" s="216"/>
      <c r="Z362" s="216"/>
      <c r="AA362" s="217"/>
    </row>
    <row r="363" spans="2:27" ht="12" customHeight="1">
      <c r="B363" s="174"/>
      <c r="C363" s="175"/>
      <c r="D363" s="175"/>
      <c r="E363" s="250"/>
      <c r="F363" s="211"/>
      <c r="G363" s="212"/>
      <c r="H363" s="218"/>
      <c r="I363" s="219"/>
      <c r="J363" s="219"/>
      <c r="K363" s="219"/>
      <c r="L363" s="219"/>
      <c r="M363" s="219"/>
      <c r="N363" s="219"/>
      <c r="O363" s="219"/>
      <c r="P363" s="219"/>
      <c r="Q363" s="219"/>
      <c r="R363" s="219"/>
      <c r="S363" s="219"/>
      <c r="T363" s="219"/>
      <c r="U363" s="219"/>
      <c r="V363" s="219"/>
      <c r="W363" s="219"/>
      <c r="X363" s="219"/>
      <c r="Y363" s="219"/>
      <c r="Z363" s="219"/>
      <c r="AA363" s="220"/>
    </row>
    <row r="364" spans="2:27" ht="12" customHeight="1" thickBot="1">
      <c r="B364" s="177"/>
      <c r="C364" s="178"/>
      <c r="D364" s="178"/>
      <c r="E364" s="251"/>
      <c r="F364" s="213"/>
      <c r="G364" s="214"/>
      <c r="H364" s="221"/>
      <c r="I364" s="222"/>
      <c r="J364" s="222"/>
      <c r="K364" s="222"/>
      <c r="L364" s="222"/>
      <c r="M364" s="222"/>
      <c r="N364" s="222"/>
      <c r="O364" s="222"/>
      <c r="P364" s="222"/>
      <c r="Q364" s="222"/>
      <c r="R364" s="222"/>
      <c r="S364" s="222"/>
      <c r="T364" s="222"/>
      <c r="U364" s="222"/>
      <c r="V364" s="222"/>
      <c r="W364" s="222"/>
      <c r="X364" s="222"/>
      <c r="Y364" s="222"/>
      <c r="Z364" s="222"/>
      <c r="AA364" s="223"/>
    </row>
    <row r="365" spans="2:27" ht="12" customHeight="1" thickBot="1">
      <c r="B365" s="179" t="s">
        <v>335</v>
      </c>
      <c r="C365" s="180"/>
      <c r="D365" s="180"/>
      <c r="E365" s="180"/>
      <c r="F365" s="180" t="s">
        <v>336</v>
      </c>
      <c r="G365" s="180"/>
      <c r="H365" s="180"/>
      <c r="I365" s="180"/>
      <c r="J365" s="180"/>
      <c r="K365" s="180"/>
      <c r="L365" s="180"/>
      <c r="M365" s="180"/>
      <c r="N365" s="180"/>
      <c r="O365" s="180"/>
      <c r="P365" s="180"/>
      <c r="Q365" s="180"/>
      <c r="R365" s="180"/>
      <c r="S365" s="180"/>
      <c r="T365" s="180" t="s">
        <v>337</v>
      </c>
      <c r="U365" s="180"/>
      <c r="V365" s="180"/>
      <c r="W365" s="180" t="s">
        <v>338</v>
      </c>
      <c r="X365" s="180"/>
      <c r="Y365" s="180" t="s">
        <v>339</v>
      </c>
      <c r="Z365" s="180"/>
      <c r="AA365" s="192"/>
    </row>
    <row r="366" spans="2:27" ht="12" customHeight="1">
      <c r="B366" s="181"/>
      <c r="C366" s="182"/>
      <c r="D366" s="182"/>
      <c r="E366" s="183"/>
      <c r="F366" s="255"/>
      <c r="G366" s="255"/>
      <c r="H366" s="255"/>
      <c r="I366" s="255"/>
      <c r="J366" s="255"/>
      <c r="K366" s="255"/>
      <c r="L366" s="255"/>
      <c r="M366" s="255"/>
      <c r="N366" s="255"/>
      <c r="O366" s="255"/>
      <c r="P366" s="255"/>
      <c r="Q366" s="255"/>
      <c r="R366" s="255"/>
      <c r="S366" s="255"/>
      <c r="T366" s="256"/>
      <c r="U366" s="256"/>
      <c r="V366" s="256"/>
      <c r="W366" s="235"/>
      <c r="X366" s="235"/>
      <c r="Y366" s="190">
        <f t="shared" ref="Y366:Y388" si="11">T366*W366</f>
        <v>0</v>
      </c>
      <c r="Z366" s="190"/>
      <c r="AA366" s="191"/>
    </row>
    <row r="367" spans="2:27" ht="12" customHeight="1">
      <c r="B367" s="161"/>
      <c r="C367" s="162"/>
      <c r="D367" s="162"/>
      <c r="E367" s="163"/>
      <c r="F367" s="234"/>
      <c r="G367" s="234"/>
      <c r="H367" s="234"/>
      <c r="I367" s="234"/>
      <c r="J367" s="234"/>
      <c r="K367" s="234"/>
      <c r="L367" s="234"/>
      <c r="M367" s="234"/>
      <c r="N367" s="234"/>
      <c r="O367" s="234"/>
      <c r="P367" s="234"/>
      <c r="Q367" s="234"/>
      <c r="R367" s="234"/>
      <c r="S367" s="234"/>
      <c r="T367" s="256"/>
      <c r="U367" s="256"/>
      <c r="V367" s="256"/>
      <c r="W367" s="235"/>
      <c r="X367" s="235"/>
      <c r="Y367" s="170">
        <f t="shared" si="11"/>
        <v>0</v>
      </c>
      <c r="Z367" s="170"/>
      <c r="AA367" s="171"/>
    </row>
    <row r="368" spans="2:27" ht="12" customHeight="1">
      <c r="B368" s="161"/>
      <c r="C368" s="162"/>
      <c r="D368" s="162"/>
      <c r="E368" s="163"/>
      <c r="F368" s="234"/>
      <c r="G368" s="234"/>
      <c r="H368" s="234"/>
      <c r="I368" s="234"/>
      <c r="J368" s="234"/>
      <c r="K368" s="234"/>
      <c r="L368" s="234"/>
      <c r="M368" s="234"/>
      <c r="N368" s="234"/>
      <c r="O368" s="234"/>
      <c r="P368" s="234"/>
      <c r="Q368" s="234"/>
      <c r="R368" s="234"/>
      <c r="S368" s="234"/>
      <c r="T368" s="256"/>
      <c r="U368" s="256"/>
      <c r="V368" s="256"/>
      <c r="W368" s="235"/>
      <c r="X368" s="235"/>
      <c r="Y368" s="170">
        <f t="shared" si="11"/>
        <v>0</v>
      </c>
      <c r="Z368" s="170"/>
      <c r="AA368" s="171"/>
    </row>
    <row r="369" spans="2:27" ht="12" customHeight="1">
      <c r="B369" s="161"/>
      <c r="C369" s="162"/>
      <c r="D369" s="162"/>
      <c r="E369" s="163"/>
      <c r="F369" s="234"/>
      <c r="G369" s="234"/>
      <c r="H369" s="234"/>
      <c r="I369" s="234"/>
      <c r="J369" s="234"/>
      <c r="K369" s="234"/>
      <c r="L369" s="234"/>
      <c r="M369" s="234"/>
      <c r="N369" s="234"/>
      <c r="O369" s="234"/>
      <c r="P369" s="234"/>
      <c r="Q369" s="234"/>
      <c r="R369" s="234"/>
      <c r="S369" s="234"/>
      <c r="T369" s="256"/>
      <c r="U369" s="256"/>
      <c r="V369" s="256"/>
      <c r="W369" s="235"/>
      <c r="X369" s="235"/>
      <c r="Y369" s="170">
        <f t="shared" si="11"/>
        <v>0</v>
      </c>
      <c r="Z369" s="170"/>
      <c r="AA369" s="171"/>
    </row>
    <row r="370" spans="2:27" ht="12" customHeight="1">
      <c r="B370" s="161"/>
      <c r="C370" s="162"/>
      <c r="D370" s="162"/>
      <c r="E370" s="163"/>
      <c r="F370" s="234"/>
      <c r="G370" s="234"/>
      <c r="H370" s="234"/>
      <c r="I370" s="234"/>
      <c r="J370" s="234"/>
      <c r="K370" s="234"/>
      <c r="L370" s="234"/>
      <c r="M370" s="234"/>
      <c r="N370" s="234"/>
      <c r="O370" s="234"/>
      <c r="P370" s="234"/>
      <c r="Q370" s="234"/>
      <c r="R370" s="234"/>
      <c r="S370" s="234"/>
      <c r="T370" s="256"/>
      <c r="U370" s="256"/>
      <c r="V370" s="256"/>
      <c r="W370" s="235"/>
      <c r="X370" s="235"/>
      <c r="Y370" s="170">
        <f t="shared" si="11"/>
        <v>0</v>
      </c>
      <c r="Z370" s="170"/>
      <c r="AA370" s="171"/>
    </row>
    <row r="371" spans="2:27" ht="12" customHeight="1">
      <c r="B371" s="161"/>
      <c r="C371" s="162"/>
      <c r="D371" s="162"/>
      <c r="E371" s="163"/>
      <c r="F371" s="234"/>
      <c r="G371" s="234"/>
      <c r="H371" s="234"/>
      <c r="I371" s="234"/>
      <c r="J371" s="234"/>
      <c r="K371" s="234"/>
      <c r="L371" s="234"/>
      <c r="M371" s="234"/>
      <c r="N371" s="234"/>
      <c r="O371" s="234"/>
      <c r="P371" s="234"/>
      <c r="Q371" s="234"/>
      <c r="R371" s="234"/>
      <c r="S371" s="234"/>
      <c r="T371" s="256"/>
      <c r="U371" s="256"/>
      <c r="V371" s="256"/>
      <c r="W371" s="235"/>
      <c r="X371" s="235"/>
      <c r="Y371" s="170">
        <f t="shared" si="11"/>
        <v>0</v>
      </c>
      <c r="Z371" s="170"/>
      <c r="AA371" s="171"/>
    </row>
    <row r="372" spans="2:27" ht="12" customHeight="1">
      <c r="B372" s="161"/>
      <c r="C372" s="162"/>
      <c r="D372" s="162"/>
      <c r="E372" s="163"/>
      <c r="F372" s="234"/>
      <c r="G372" s="234"/>
      <c r="H372" s="234"/>
      <c r="I372" s="234"/>
      <c r="J372" s="234"/>
      <c r="K372" s="234"/>
      <c r="L372" s="234"/>
      <c r="M372" s="234"/>
      <c r="N372" s="234"/>
      <c r="O372" s="234"/>
      <c r="P372" s="234"/>
      <c r="Q372" s="234"/>
      <c r="R372" s="234"/>
      <c r="S372" s="234"/>
      <c r="T372" s="256"/>
      <c r="U372" s="256"/>
      <c r="V372" s="256"/>
      <c r="W372" s="235"/>
      <c r="X372" s="235"/>
      <c r="Y372" s="170">
        <f t="shared" si="11"/>
        <v>0</v>
      </c>
      <c r="Z372" s="170"/>
      <c r="AA372" s="171"/>
    </row>
    <row r="373" spans="2:27" ht="12" customHeight="1">
      <c r="B373" s="161"/>
      <c r="C373" s="162"/>
      <c r="D373" s="162"/>
      <c r="E373" s="163"/>
      <c r="F373" s="234"/>
      <c r="G373" s="234"/>
      <c r="H373" s="234"/>
      <c r="I373" s="234"/>
      <c r="J373" s="234"/>
      <c r="K373" s="234"/>
      <c r="L373" s="234"/>
      <c r="M373" s="234"/>
      <c r="N373" s="234"/>
      <c r="O373" s="234"/>
      <c r="P373" s="234"/>
      <c r="Q373" s="234"/>
      <c r="R373" s="234"/>
      <c r="S373" s="234"/>
      <c r="T373" s="256"/>
      <c r="U373" s="256"/>
      <c r="V373" s="256"/>
      <c r="W373" s="235"/>
      <c r="X373" s="235"/>
      <c r="Y373" s="170">
        <f t="shared" si="11"/>
        <v>0</v>
      </c>
      <c r="Z373" s="170"/>
      <c r="AA373" s="171"/>
    </row>
    <row r="374" spans="2:27" ht="12" customHeight="1">
      <c r="B374" s="161"/>
      <c r="C374" s="162"/>
      <c r="D374" s="162"/>
      <c r="E374" s="163"/>
      <c r="F374" s="234"/>
      <c r="G374" s="234"/>
      <c r="H374" s="234"/>
      <c r="I374" s="234"/>
      <c r="J374" s="234"/>
      <c r="K374" s="234"/>
      <c r="L374" s="234"/>
      <c r="M374" s="234"/>
      <c r="N374" s="234"/>
      <c r="O374" s="234"/>
      <c r="P374" s="234"/>
      <c r="Q374" s="234"/>
      <c r="R374" s="234"/>
      <c r="S374" s="234"/>
      <c r="T374" s="165"/>
      <c r="U374" s="166"/>
      <c r="V374" s="167"/>
      <c r="W374" s="235"/>
      <c r="X374" s="235"/>
      <c r="Y374" s="170">
        <f t="shared" si="11"/>
        <v>0</v>
      </c>
      <c r="Z374" s="170"/>
      <c r="AA374" s="171"/>
    </row>
    <row r="375" spans="2:27" ht="12" customHeight="1">
      <c r="B375" s="161"/>
      <c r="C375" s="162"/>
      <c r="D375" s="162"/>
      <c r="E375" s="163"/>
      <c r="F375" s="234"/>
      <c r="G375" s="234"/>
      <c r="H375" s="234"/>
      <c r="I375" s="234"/>
      <c r="J375" s="234"/>
      <c r="K375" s="234"/>
      <c r="L375" s="234"/>
      <c r="M375" s="234"/>
      <c r="N375" s="234"/>
      <c r="O375" s="234"/>
      <c r="P375" s="234"/>
      <c r="Q375" s="234"/>
      <c r="R375" s="234"/>
      <c r="S375" s="234"/>
      <c r="T375" s="165"/>
      <c r="U375" s="166"/>
      <c r="V375" s="167"/>
      <c r="W375" s="235"/>
      <c r="X375" s="235"/>
      <c r="Y375" s="170">
        <f t="shared" si="11"/>
        <v>0</v>
      </c>
      <c r="Z375" s="170"/>
      <c r="AA375" s="171"/>
    </row>
    <row r="376" spans="2:27" ht="12" customHeight="1">
      <c r="B376" s="161"/>
      <c r="C376" s="162"/>
      <c r="D376" s="162"/>
      <c r="E376" s="163"/>
      <c r="F376" s="234"/>
      <c r="G376" s="234"/>
      <c r="H376" s="234"/>
      <c r="I376" s="234"/>
      <c r="J376" s="234"/>
      <c r="K376" s="234"/>
      <c r="L376" s="234"/>
      <c r="M376" s="234"/>
      <c r="N376" s="234"/>
      <c r="O376" s="234"/>
      <c r="P376" s="234"/>
      <c r="Q376" s="234"/>
      <c r="R376" s="234"/>
      <c r="S376" s="234"/>
      <c r="T376" s="165"/>
      <c r="U376" s="166"/>
      <c r="V376" s="167"/>
      <c r="W376" s="235"/>
      <c r="X376" s="235"/>
      <c r="Y376" s="170">
        <f t="shared" si="11"/>
        <v>0</v>
      </c>
      <c r="Z376" s="170"/>
      <c r="AA376" s="171"/>
    </row>
    <row r="377" spans="2:27" ht="12" customHeight="1">
      <c r="B377" s="161"/>
      <c r="C377" s="162"/>
      <c r="D377" s="162"/>
      <c r="E377" s="163"/>
      <c r="F377" s="234"/>
      <c r="G377" s="234"/>
      <c r="H377" s="234"/>
      <c r="I377" s="234"/>
      <c r="J377" s="234"/>
      <c r="K377" s="234"/>
      <c r="L377" s="234"/>
      <c r="M377" s="234"/>
      <c r="N377" s="234"/>
      <c r="O377" s="234"/>
      <c r="P377" s="234"/>
      <c r="Q377" s="234"/>
      <c r="R377" s="234"/>
      <c r="S377" s="234"/>
      <c r="T377" s="165"/>
      <c r="U377" s="166"/>
      <c r="V377" s="167"/>
      <c r="W377" s="235"/>
      <c r="X377" s="235"/>
      <c r="Y377" s="170">
        <f t="shared" si="11"/>
        <v>0</v>
      </c>
      <c r="Z377" s="170"/>
      <c r="AA377" s="171"/>
    </row>
    <row r="378" spans="2:27" ht="12" customHeight="1">
      <c r="B378" s="161"/>
      <c r="C378" s="162"/>
      <c r="D378" s="162"/>
      <c r="E378" s="163"/>
      <c r="F378" s="234"/>
      <c r="G378" s="234"/>
      <c r="H378" s="234"/>
      <c r="I378" s="234"/>
      <c r="J378" s="234"/>
      <c r="K378" s="234"/>
      <c r="L378" s="234"/>
      <c r="M378" s="234"/>
      <c r="N378" s="234"/>
      <c r="O378" s="234"/>
      <c r="P378" s="234"/>
      <c r="Q378" s="234"/>
      <c r="R378" s="234"/>
      <c r="S378" s="234"/>
      <c r="T378" s="165"/>
      <c r="U378" s="166"/>
      <c r="V378" s="167"/>
      <c r="W378" s="235"/>
      <c r="X378" s="235"/>
      <c r="Y378" s="170">
        <f t="shared" si="11"/>
        <v>0</v>
      </c>
      <c r="Z378" s="170"/>
      <c r="AA378" s="171"/>
    </row>
    <row r="379" spans="2:27" ht="12" customHeight="1">
      <c r="B379" s="161"/>
      <c r="C379" s="162"/>
      <c r="D379" s="162"/>
      <c r="E379" s="163"/>
      <c r="F379" s="234"/>
      <c r="G379" s="234"/>
      <c r="H379" s="234"/>
      <c r="I379" s="234"/>
      <c r="J379" s="234"/>
      <c r="K379" s="234"/>
      <c r="L379" s="234"/>
      <c r="M379" s="234"/>
      <c r="N379" s="234"/>
      <c r="O379" s="234"/>
      <c r="P379" s="234"/>
      <c r="Q379" s="234"/>
      <c r="R379" s="234"/>
      <c r="S379" s="234"/>
      <c r="T379" s="165"/>
      <c r="U379" s="166"/>
      <c r="V379" s="167"/>
      <c r="W379" s="235"/>
      <c r="X379" s="235"/>
      <c r="Y379" s="170">
        <f t="shared" si="11"/>
        <v>0</v>
      </c>
      <c r="Z379" s="170"/>
      <c r="AA379" s="171"/>
    </row>
    <row r="380" spans="2:27" ht="12" customHeight="1">
      <c r="B380" s="161"/>
      <c r="C380" s="162"/>
      <c r="D380" s="162"/>
      <c r="E380" s="163"/>
      <c r="F380" s="234"/>
      <c r="G380" s="234"/>
      <c r="H380" s="234"/>
      <c r="I380" s="234"/>
      <c r="J380" s="234"/>
      <c r="K380" s="234"/>
      <c r="L380" s="234"/>
      <c r="M380" s="234"/>
      <c r="N380" s="234"/>
      <c r="O380" s="234"/>
      <c r="P380" s="234"/>
      <c r="Q380" s="234"/>
      <c r="R380" s="234"/>
      <c r="S380" s="234"/>
      <c r="T380" s="165"/>
      <c r="U380" s="166"/>
      <c r="V380" s="167"/>
      <c r="W380" s="235"/>
      <c r="X380" s="235"/>
      <c r="Y380" s="170">
        <f t="shared" si="11"/>
        <v>0</v>
      </c>
      <c r="Z380" s="170"/>
      <c r="AA380" s="171"/>
    </row>
    <row r="381" spans="2:27" ht="12" customHeight="1">
      <c r="B381" s="161"/>
      <c r="C381" s="162"/>
      <c r="D381" s="162"/>
      <c r="E381" s="163"/>
      <c r="F381" s="234"/>
      <c r="G381" s="234"/>
      <c r="H381" s="234"/>
      <c r="I381" s="234"/>
      <c r="J381" s="234"/>
      <c r="K381" s="234"/>
      <c r="L381" s="234"/>
      <c r="M381" s="234"/>
      <c r="N381" s="234"/>
      <c r="O381" s="234"/>
      <c r="P381" s="234"/>
      <c r="Q381" s="234"/>
      <c r="R381" s="234"/>
      <c r="S381" s="234"/>
      <c r="T381" s="165"/>
      <c r="U381" s="166"/>
      <c r="V381" s="167"/>
      <c r="W381" s="235"/>
      <c r="X381" s="235"/>
      <c r="Y381" s="170">
        <f t="shared" si="11"/>
        <v>0</v>
      </c>
      <c r="Z381" s="170"/>
      <c r="AA381" s="171"/>
    </row>
    <row r="382" spans="2:27" ht="12" customHeight="1">
      <c r="B382" s="161"/>
      <c r="C382" s="162"/>
      <c r="D382" s="162"/>
      <c r="E382" s="163"/>
      <c r="F382" s="234"/>
      <c r="G382" s="234"/>
      <c r="H382" s="234"/>
      <c r="I382" s="234"/>
      <c r="J382" s="234"/>
      <c r="K382" s="234"/>
      <c r="L382" s="234"/>
      <c r="M382" s="234"/>
      <c r="N382" s="234"/>
      <c r="O382" s="234"/>
      <c r="P382" s="234"/>
      <c r="Q382" s="234"/>
      <c r="R382" s="234"/>
      <c r="S382" s="234"/>
      <c r="T382" s="165"/>
      <c r="U382" s="166"/>
      <c r="V382" s="167"/>
      <c r="W382" s="235"/>
      <c r="X382" s="235"/>
      <c r="Y382" s="170">
        <f t="shared" si="11"/>
        <v>0</v>
      </c>
      <c r="Z382" s="170"/>
      <c r="AA382" s="171"/>
    </row>
    <row r="383" spans="2:27" ht="12" customHeight="1">
      <c r="B383" s="161"/>
      <c r="C383" s="162"/>
      <c r="D383" s="162"/>
      <c r="E383" s="163"/>
      <c r="F383" s="234"/>
      <c r="G383" s="234"/>
      <c r="H383" s="234"/>
      <c r="I383" s="234"/>
      <c r="J383" s="234"/>
      <c r="K383" s="234"/>
      <c r="L383" s="234"/>
      <c r="M383" s="234"/>
      <c r="N383" s="234"/>
      <c r="O383" s="234"/>
      <c r="P383" s="234"/>
      <c r="Q383" s="234"/>
      <c r="R383" s="234"/>
      <c r="S383" s="234"/>
      <c r="T383" s="165"/>
      <c r="U383" s="166"/>
      <c r="V383" s="167"/>
      <c r="W383" s="235"/>
      <c r="X383" s="235"/>
      <c r="Y383" s="170">
        <f t="shared" si="11"/>
        <v>0</v>
      </c>
      <c r="Z383" s="170"/>
      <c r="AA383" s="171"/>
    </row>
    <row r="384" spans="2:27" ht="12" customHeight="1">
      <c r="B384" s="161"/>
      <c r="C384" s="162"/>
      <c r="D384" s="162"/>
      <c r="E384" s="163"/>
      <c r="F384" s="234"/>
      <c r="G384" s="234"/>
      <c r="H384" s="234"/>
      <c r="I384" s="234"/>
      <c r="J384" s="234"/>
      <c r="K384" s="234"/>
      <c r="L384" s="234"/>
      <c r="M384" s="234"/>
      <c r="N384" s="234"/>
      <c r="O384" s="234"/>
      <c r="P384" s="234"/>
      <c r="Q384" s="234"/>
      <c r="R384" s="234"/>
      <c r="S384" s="234"/>
      <c r="T384" s="165"/>
      <c r="U384" s="166"/>
      <c r="V384" s="167"/>
      <c r="W384" s="235"/>
      <c r="X384" s="235"/>
      <c r="Y384" s="170">
        <f t="shared" si="11"/>
        <v>0</v>
      </c>
      <c r="Z384" s="170"/>
      <c r="AA384" s="171"/>
    </row>
    <row r="385" spans="2:27" ht="12" customHeight="1">
      <c r="B385" s="161"/>
      <c r="C385" s="162"/>
      <c r="D385" s="162"/>
      <c r="E385" s="163"/>
      <c r="F385" s="234"/>
      <c r="G385" s="234"/>
      <c r="H385" s="234"/>
      <c r="I385" s="234"/>
      <c r="J385" s="234"/>
      <c r="K385" s="234"/>
      <c r="L385" s="234"/>
      <c r="M385" s="234"/>
      <c r="N385" s="234"/>
      <c r="O385" s="234"/>
      <c r="P385" s="234"/>
      <c r="Q385" s="234"/>
      <c r="R385" s="234"/>
      <c r="S385" s="234"/>
      <c r="T385" s="165"/>
      <c r="U385" s="166"/>
      <c r="V385" s="167"/>
      <c r="W385" s="235"/>
      <c r="X385" s="235"/>
      <c r="Y385" s="170">
        <f t="shared" si="11"/>
        <v>0</v>
      </c>
      <c r="Z385" s="170"/>
      <c r="AA385" s="171"/>
    </row>
    <row r="386" spans="2:27" ht="12" customHeight="1">
      <c r="B386" s="161"/>
      <c r="C386" s="162"/>
      <c r="D386" s="162"/>
      <c r="E386" s="163"/>
      <c r="F386" s="234"/>
      <c r="G386" s="234"/>
      <c r="H386" s="234"/>
      <c r="I386" s="234"/>
      <c r="J386" s="234"/>
      <c r="K386" s="234"/>
      <c r="L386" s="234"/>
      <c r="M386" s="234"/>
      <c r="N386" s="234"/>
      <c r="O386" s="234"/>
      <c r="P386" s="234"/>
      <c r="Q386" s="234"/>
      <c r="R386" s="234"/>
      <c r="S386" s="234"/>
      <c r="T386" s="165"/>
      <c r="U386" s="166"/>
      <c r="V386" s="167"/>
      <c r="W386" s="235"/>
      <c r="X386" s="235"/>
      <c r="Y386" s="170">
        <f t="shared" si="11"/>
        <v>0</v>
      </c>
      <c r="Z386" s="170"/>
      <c r="AA386" s="171"/>
    </row>
    <row r="387" spans="2:27" ht="12" customHeight="1">
      <c r="B387" s="161"/>
      <c r="C387" s="162"/>
      <c r="D387" s="162"/>
      <c r="E387" s="163"/>
      <c r="F387" s="236"/>
      <c r="G387" s="236"/>
      <c r="H387" s="236"/>
      <c r="I387" s="236"/>
      <c r="J387" s="236"/>
      <c r="K387" s="236"/>
      <c r="L387" s="236"/>
      <c r="M387" s="236"/>
      <c r="N387" s="236"/>
      <c r="O387" s="236"/>
      <c r="P387" s="236"/>
      <c r="Q387" s="236"/>
      <c r="R387" s="236"/>
      <c r="S387" s="236"/>
      <c r="T387" s="165"/>
      <c r="U387" s="166"/>
      <c r="V387" s="167"/>
      <c r="W387" s="235"/>
      <c r="X387" s="235"/>
      <c r="Y387" s="237">
        <f t="shared" si="11"/>
        <v>0</v>
      </c>
      <c r="Z387" s="237"/>
      <c r="AA387" s="238"/>
    </row>
    <row r="388" spans="2:27" ht="12" customHeight="1" thickBot="1">
      <c r="B388" s="239"/>
      <c r="C388" s="240"/>
      <c r="D388" s="240"/>
      <c r="E388" s="241"/>
      <c r="F388" s="242"/>
      <c r="G388" s="242"/>
      <c r="H388" s="242"/>
      <c r="I388" s="242"/>
      <c r="J388" s="242"/>
      <c r="K388" s="242"/>
      <c r="L388" s="242"/>
      <c r="M388" s="242"/>
      <c r="N388" s="242"/>
      <c r="O388" s="242"/>
      <c r="P388" s="242"/>
      <c r="Q388" s="242"/>
      <c r="R388" s="242"/>
      <c r="S388" s="242"/>
      <c r="T388" s="243"/>
      <c r="U388" s="244"/>
      <c r="V388" s="245"/>
      <c r="W388" s="246"/>
      <c r="X388" s="246"/>
      <c r="Y388" s="247">
        <f t="shared" si="11"/>
        <v>0</v>
      </c>
      <c r="Z388" s="247"/>
      <c r="AA388" s="248"/>
    </row>
    <row r="389" spans="2:27" ht="12" customHeight="1" thickBot="1"/>
    <row r="390" spans="2:27" ht="12" customHeight="1" thickBot="1">
      <c r="B390" s="12" t="s">
        <v>376</v>
      </c>
      <c r="C390" s="154" t="s">
        <v>364</v>
      </c>
      <c r="D390" s="155"/>
      <c r="E390" s="156"/>
      <c r="F390" s="157"/>
      <c r="G390" s="11" t="s">
        <v>361</v>
      </c>
      <c r="H390" s="156"/>
      <c r="I390" s="157"/>
      <c r="J390" s="154" t="s">
        <v>363</v>
      </c>
      <c r="K390" s="158"/>
      <c r="L390" s="159">
        <f>SUM(Y395:AA417)</f>
        <v>0</v>
      </c>
      <c r="M390" s="159"/>
      <c r="N390" s="160"/>
      <c r="O390" s="154" t="s">
        <v>362</v>
      </c>
      <c r="P390" s="158"/>
      <c r="Q390" s="156"/>
      <c r="R390" s="157"/>
      <c r="S390" s="157"/>
      <c r="T390" s="157"/>
      <c r="U390" s="157"/>
      <c r="V390" s="157"/>
      <c r="W390" s="157"/>
      <c r="X390" s="195" t="s">
        <v>418</v>
      </c>
      <c r="Y390" s="195"/>
      <c r="Z390" s="196"/>
      <c r="AA390" s="10"/>
    </row>
    <row r="391" spans="2:27" ht="12" customHeight="1">
      <c r="B391" s="172" t="s">
        <v>334</v>
      </c>
      <c r="C391" s="173"/>
      <c r="D391" s="173"/>
      <c r="E391" s="249"/>
      <c r="F391" s="209" t="s">
        <v>469</v>
      </c>
      <c r="G391" s="210"/>
      <c r="H391" s="215"/>
      <c r="I391" s="216"/>
      <c r="J391" s="216"/>
      <c r="K391" s="216"/>
      <c r="L391" s="216"/>
      <c r="M391" s="216"/>
      <c r="N391" s="216"/>
      <c r="O391" s="216"/>
      <c r="P391" s="216"/>
      <c r="Q391" s="216"/>
      <c r="R391" s="216"/>
      <c r="S391" s="216"/>
      <c r="T391" s="216"/>
      <c r="U391" s="216"/>
      <c r="V391" s="216"/>
      <c r="W391" s="216"/>
      <c r="X391" s="216"/>
      <c r="Y391" s="216"/>
      <c r="Z391" s="216"/>
      <c r="AA391" s="217"/>
    </row>
    <row r="392" spans="2:27" ht="12" customHeight="1">
      <c r="B392" s="174"/>
      <c r="C392" s="175"/>
      <c r="D392" s="175"/>
      <c r="E392" s="250"/>
      <c r="F392" s="211"/>
      <c r="G392" s="212"/>
      <c r="H392" s="218"/>
      <c r="I392" s="219"/>
      <c r="J392" s="219"/>
      <c r="K392" s="219"/>
      <c r="L392" s="219"/>
      <c r="M392" s="219"/>
      <c r="N392" s="219"/>
      <c r="O392" s="219"/>
      <c r="P392" s="219"/>
      <c r="Q392" s="219"/>
      <c r="R392" s="219"/>
      <c r="S392" s="219"/>
      <c r="T392" s="219"/>
      <c r="U392" s="219"/>
      <c r="V392" s="219"/>
      <c r="W392" s="219"/>
      <c r="X392" s="219"/>
      <c r="Y392" s="219"/>
      <c r="Z392" s="219"/>
      <c r="AA392" s="220"/>
    </row>
    <row r="393" spans="2:27" ht="12" customHeight="1" thickBot="1">
      <c r="B393" s="177"/>
      <c r="C393" s="178"/>
      <c r="D393" s="178"/>
      <c r="E393" s="251"/>
      <c r="F393" s="213"/>
      <c r="G393" s="214"/>
      <c r="H393" s="221"/>
      <c r="I393" s="222"/>
      <c r="J393" s="222"/>
      <c r="K393" s="222"/>
      <c r="L393" s="222"/>
      <c r="M393" s="222"/>
      <c r="N393" s="222"/>
      <c r="O393" s="222"/>
      <c r="P393" s="222"/>
      <c r="Q393" s="222"/>
      <c r="R393" s="222"/>
      <c r="S393" s="222"/>
      <c r="T393" s="222"/>
      <c r="U393" s="222"/>
      <c r="V393" s="222"/>
      <c r="W393" s="222"/>
      <c r="X393" s="222"/>
      <c r="Y393" s="222"/>
      <c r="Z393" s="222"/>
      <c r="AA393" s="223"/>
    </row>
    <row r="394" spans="2:27" ht="12" customHeight="1" thickBot="1">
      <c r="B394" s="179" t="s">
        <v>335</v>
      </c>
      <c r="C394" s="180"/>
      <c r="D394" s="180"/>
      <c r="E394" s="180"/>
      <c r="F394" s="180" t="s">
        <v>336</v>
      </c>
      <c r="G394" s="180"/>
      <c r="H394" s="180"/>
      <c r="I394" s="180"/>
      <c r="J394" s="180"/>
      <c r="K394" s="180"/>
      <c r="L394" s="180"/>
      <c r="M394" s="180"/>
      <c r="N394" s="180"/>
      <c r="O394" s="180"/>
      <c r="P394" s="180"/>
      <c r="Q394" s="180"/>
      <c r="R394" s="180"/>
      <c r="S394" s="180"/>
      <c r="T394" s="180" t="s">
        <v>337</v>
      </c>
      <c r="U394" s="180"/>
      <c r="V394" s="180"/>
      <c r="W394" s="180" t="s">
        <v>338</v>
      </c>
      <c r="X394" s="180"/>
      <c r="Y394" s="180" t="s">
        <v>339</v>
      </c>
      <c r="Z394" s="180"/>
      <c r="AA394" s="192"/>
    </row>
    <row r="395" spans="2:27" ht="12" customHeight="1">
      <c r="B395" s="181"/>
      <c r="C395" s="182"/>
      <c r="D395" s="182"/>
      <c r="E395" s="183"/>
      <c r="F395" s="255"/>
      <c r="G395" s="255"/>
      <c r="H395" s="255"/>
      <c r="I395" s="255"/>
      <c r="J395" s="255"/>
      <c r="K395" s="255"/>
      <c r="L395" s="255"/>
      <c r="M395" s="255"/>
      <c r="N395" s="255"/>
      <c r="O395" s="255"/>
      <c r="P395" s="255"/>
      <c r="Q395" s="255"/>
      <c r="R395" s="255"/>
      <c r="S395" s="255"/>
      <c r="T395" s="256"/>
      <c r="U395" s="256"/>
      <c r="V395" s="256"/>
      <c r="W395" s="235"/>
      <c r="X395" s="235"/>
      <c r="Y395" s="190">
        <f t="shared" ref="Y395:Y417" si="12">T395*W395</f>
        <v>0</v>
      </c>
      <c r="Z395" s="190"/>
      <c r="AA395" s="191"/>
    </row>
    <row r="396" spans="2:27" ht="12" customHeight="1">
      <c r="B396" s="161"/>
      <c r="C396" s="162"/>
      <c r="D396" s="162"/>
      <c r="E396" s="163"/>
      <c r="F396" s="234"/>
      <c r="G396" s="234"/>
      <c r="H396" s="234"/>
      <c r="I396" s="234"/>
      <c r="J396" s="234"/>
      <c r="K396" s="234"/>
      <c r="L396" s="234"/>
      <c r="M396" s="234"/>
      <c r="N396" s="234"/>
      <c r="O396" s="234"/>
      <c r="P396" s="234"/>
      <c r="Q396" s="234"/>
      <c r="R396" s="234"/>
      <c r="S396" s="234"/>
      <c r="T396" s="256"/>
      <c r="U396" s="256"/>
      <c r="V396" s="256"/>
      <c r="W396" s="235"/>
      <c r="X396" s="235"/>
      <c r="Y396" s="170">
        <f t="shared" si="12"/>
        <v>0</v>
      </c>
      <c r="Z396" s="170"/>
      <c r="AA396" s="171"/>
    </row>
    <row r="397" spans="2:27" ht="12" customHeight="1">
      <c r="B397" s="161"/>
      <c r="C397" s="162"/>
      <c r="D397" s="162"/>
      <c r="E397" s="163"/>
      <c r="F397" s="234"/>
      <c r="G397" s="234"/>
      <c r="H397" s="234"/>
      <c r="I397" s="234"/>
      <c r="J397" s="234"/>
      <c r="K397" s="234"/>
      <c r="L397" s="234"/>
      <c r="M397" s="234"/>
      <c r="N397" s="234"/>
      <c r="O397" s="234"/>
      <c r="P397" s="234"/>
      <c r="Q397" s="234"/>
      <c r="R397" s="234"/>
      <c r="S397" s="234"/>
      <c r="T397" s="256"/>
      <c r="U397" s="256"/>
      <c r="V397" s="256"/>
      <c r="W397" s="235"/>
      <c r="X397" s="235"/>
      <c r="Y397" s="170">
        <f t="shared" si="12"/>
        <v>0</v>
      </c>
      <c r="Z397" s="170"/>
      <c r="AA397" s="171"/>
    </row>
    <row r="398" spans="2:27" ht="12" customHeight="1">
      <c r="B398" s="161"/>
      <c r="C398" s="162"/>
      <c r="D398" s="162"/>
      <c r="E398" s="163"/>
      <c r="F398" s="234"/>
      <c r="G398" s="234"/>
      <c r="H398" s="234"/>
      <c r="I398" s="234"/>
      <c r="J398" s="234"/>
      <c r="K398" s="234"/>
      <c r="L398" s="234"/>
      <c r="M398" s="234"/>
      <c r="N398" s="234"/>
      <c r="O398" s="234"/>
      <c r="P398" s="234"/>
      <c r="Q398" s="234"/>
      <c r="R398" s="234"/>
      <c r="S398" s="234"/>
      <c r="T398" s="256"/>
      <c r="U398" s="256"/>
      <c r="V398" s="256"/>
      <c r="W398" s="235"/>
      <c r="X398" s="235"/>
      <c r="Y398" s="170">
        <f t="shared" si="12"/>
        <v>0</v>
      </c>
      <c r="Z398" s="170"/>
      <c r="AA398" s="171"/>
    </row>
    <row r="399" spans="2:27" ht="12" customHeight="1">
      <c r="B399" s="161"/>
      <c r="C399" s="162"/>
      <c r="D399" s="162"/>
      <c r="E399" s="163"/>
      <c r="F399" s="234"/>
      <c r="G399" s="234"/>
      <c r="H399" s="234"/>
      <c r="I399" s="234"/>
      <c r="J399" s="234"/>
      <c r="K399" s="234"/>
      <c r="L399" s="234"/>
      <c r="M399" s="234"/>
      <c r="N399" s="234"/>
      <c r="O399" s="234"/>
      <c r="P399" s="234"/>
      <c r="Q399" s="234"/>
      <c r="R399" s="234"/>
      <c r="S399" s="234"/>
      <c r="T399" s="256"/>
      <c r="U399" s="256"/>
      <c r="V399" s="256"/>
      <c r="W399" s="235"/>
      <c r="X399" s="235"/>
      <c r="Y399" s="170">
        <f t="shared" si="12"/>
        <v>0</v>
      </c>
      <c r="Z399" s="170"/>
      <c r="AA399" s="171"/>
    </row>
    <row r="400" spans="2:27" ht="12" customHeight="1">
      <c r="B400" s="161"/>
      <c r="C400" s="162"/>
      <c r="D400" s="162"/>
      <c r="E400" s="163"/>
      <c r="F400" s="234"/>
      <c r="G400" s="234"/>
      <c r="H400" s="234"/>
      <c r="I400" s="234"/>
      <c r="J400" s="234"/>
      <c r="K400" s="234"/>
      <c r="L400" s="234"/>
      <c r="M400" s="234"/>
      <c r="N400" s="234"/>
      <c r="O400" s="234"/>
      <c r="P400" s="234"/>
      <c r="Q400" s="234"/>
      <c r="R400" s="234"/>
      <c r="S400" s="234"/>
      <c r="T400" s="256"/>
      <c r="U400" s="256"/>
      <c r="V400" s="256"/>
      <c r="W400" s="235"/>
      <c r="X400" s="235"/>
      <c r="Y400" s="170">
        <f t="shared" si="12"/>
        <v>0</v>
      </c>
      <c r="Z400" s="170"/>
      <c r="AA400" s="171"/>
    </row>
    <row r="401" spans="2:27" ht="12" customHeight="1">
      <c r="B401" s="161"/>
      <c r="C401" s="162"/>
      <c r="D401" s="162"/>
      <c r="E401" s="163"/>
      <c r="F401" s="234"/>
      <c r="G401" s="234"/>
      <c r="H401" s="234"/>
      <c r="I401" s="234"/>
      <c r="J401" s="234"/>
      <c r="K401" s="234"/>
      <c r="L401" s="234"/>
      <c r="M401" s="234"/>
      <c r="N401" s="234"/>
      <c r="O401" s="234"/>
      <c r="P401" s="234"/>
      <c r="Q401" s="234"/>
      <c r="R401" s="234"/>
      <c r="S401" s="234"/>
      <c r="T401" s="256"/>
      <c r="U401" s="256"/>
      <c r="V401" s="256"/>
      <c r="W401" s="235"/>
      <c r="X401" s="235"/>
      <c r="Y401" s="170">
        <f t="shared" si="12"/>
        <v>0</v>
      </c>
      <c r="Z401" s="170"/>
      <c r="AA401" s="171"/>
    </row>
    <row r="402" spans="2:27" ht="12" customHeight="1">
      <c r="B402" s="161"/>
      <c r="C402" s="162"/>
      <c r="D402" s="162"/>
      <c r="E402" s="163"/>
      <c r="F402" s="234"/>
      <c r="G402" s="234"/>
      <c r="H402" s="234"/>
      <c r="I402" s="234"/>
      <c r="J402" s="234"/>
      <c r="K402" s="234"/>
      <c r="L402" s="234"/>
      <c r="M402" s="234"/>
      <c r="N402" s="234"/>
      <c r="O402" s="234"/>
      <c r="P402" s="234"/>
      <c r="Q402" s="234"/>
      <c r="R402" s="234"/>
      <c r="S402" s="234"/>
      <c r="T402" s="256"/>
      <c r="U402" s="256"/>
      <c r="V402" s="256"/>
      <c r="W402" s="235"/>
      <c r="X402" s="235"/>
      <c r="Y402" s="170">
        <f t="shared" si="12"/>
        <v>0</v>
      </c>
      <c r="Z402" s="170"/>
      <c r="AA402" s="171"/>
    </row>
    <row r="403" spans="2:27" ht="12" customHeight="1">
      <c r="B403" s="161"/>
      <c r="C403" s="162"/>
      <c r="D403" s="162"/>
      <c r="E403" s="163"/>
      <c r="F403" s="234"/>
      <c r="G403" s="234"/>
      <c r="H403" s="234"/>
      <c r="I403" s="234"/>
      <c r="J403" s="234"/>
      <c r="K403" s="234"/>
      <c r="L403" s="234"/>
      <c r="M403" s="234"/>
      <c r="N403" s="234"/>
      <c r="O403" s="234"/>
      <c r="P403" s="234"/>
      <c r="Q403" s="234"/>
      <c r="R403" s="234"/>
      <c r="S403" s="234"/>
      <c r="T403" s="165"/>
      <c r="U403" s="166"/>
      <c r="V403" s="167"/>
      <c r="W403" s="235"/>
      <c r="X403" s="235"/>
      <c r="Y403" s="170">
        <f t="shared" si="12"/>
        <v>0</v>
      </c>
      <c r="Z403" s="170"/>
      <c r="AA403" s="171"/>
    </row>
    <row r="404" spans="2:27" ht="12" customHeight="1">
      <c r="B404" s="161"/>
      <c r="C404" s="162"/>
      <c r="D404" s="162"/>
      <c r="E404" s="163"/>
      <c r="F404" s="234"/>
      <c r="G404" s="234"/>
      <c r="H404" s="234"/>
      <c r="I404" s="234"/>
      <c r="J404" s="234"/>
      <c r="K404" s="234"/>
      <c r="L404" s="234"/>
      <c r="M404" s="234"/>
      <c r="N404" s="234"/>
      <c r="O404" s="234"/>
      <c r="P404" s="234"/>
      <c r="Q404" s="234"/>
      <c r="R404" s="234"/>
      <c r="S404" s="234"/>
      <c r="T404" s="165"/>
      <c r="U404" s="166"/>
      <c r="V404" s="167"/>
      <c r="W404" s="235"/>
      <c r="X404" s="235"/>
      <c r="Y404" s="170">
        <f t="shared" si="12"/>
        <v>0</v>
      </c>
      <c r="Z404" s="170"/>
      <c r="AA404" s="171"/>
    </row>
    <row r="405" spans="2:27" ht="12" customHeight="1">
      <c r="B405" s="161"/>
      <c r="C405" s="162"/>
      <c r="D405" s="162"/>
      <c r="E405" s="163"/>
      <c r="F405" s="234"/>
      <c r="G405" s="234"/>
      <c r="H405" s="234"/>
      <c r="I405" s="234"/>
      <c r="J405" s="234"/>
      <c r="K405" s="234"/>
      <c r="L405" s="234"/>
      <c r="M405" s="234"/>
      <c r="N405" s="234"/>
      <c r="O405" s="234"/>
      <c r="P405" s="234"/>
      <c r="Q405" s="234"/>
      <c r="R405" s="234"/>
      <c r="S405" s="234"/>
      <c r="T405" s="165"/>
      <c r="U405" s="166"/>
      <c r="V405" s="167"/>
      <c r="W405" s="235"/>
      <c r="X405" s="235"/>
      <c r="Y405" s="170">
        <f t="shared" si="12"/>
        <v>0</v>
      </c>
      <c r="Z405" s="170"/>
      <c r="AA405" s="171"/>
    </row>
    <row r="406" spans="2:27" ht="12" customHeight="1">
      <c r="B406" s="161"/>
      <c r="C406" s="162"/>
      <c r="D406" s="162"/>
      <c r="E406" s="163"/>
      <c r="F406" s="234"/>
      <c r="G406" s="234"/>
      <c r="H406" s="234"/>
      <c r="I406" s="234"/>
      <c r="J406" s="234"/>
      <c r="K406" s="234"/>
      <c r="L406" s="234"/>
      <c r="M406" s="234"/>
      <c r="N406" s="234"/>
      <c r="O406" s="234"/>
      <c r="P406" s="234"/>
      <c r="Q406" s="234"/>
      <c r="R406" s="234"/>
      <c r="S406" s="234"/>
      <c r="T406" s="165"/>
      <c r="U406" s="166"/>
      <c r="V406" s="167"/>
      <c r="W406" s="235"/>
      <c r="X406" s="235"/>
      <c r="Y406" s="170">
        <f t="shared" si="12"/>
        <v>0</v>
      </c>
      <c r="Z406" s="170"/>
      <c r="AA406" s="171"/>
    </row>
    <row r="407" spans="2:27" ht="12" customHeight="1">
      <c r="B407" s="161"/>
      <c r="C407" s="162"/>
      <c r="D407" s="162"/>
      <c r="E407" s="163"/>
      <c r="F407" s="234"/>
      <c r="G407" s="234"/>
      <c r="H407" s="234"/>
      <c r="I407" s="234"/>
      <c r="J407" s="234"/>
      <c r="K407" s="234"/>
      <c r="L407" s="234"/>
      <c r="M407" s="234"/>
      <c r="N407" s="234"/>
      <c r="O407" s="234"/>
      <c r="P407" s="234"/>
      <c r="Q407" s="234"/>
      <c r="R407" s="234"/>
      <c r="S407" s="234"/>
      <c r="T407" s="165"/>
      <c r="U407" s="166"/>
      <c r="V407" s="167"/>
      <c r="W407" s="235"/>
      <c r="X407" s="235"/>
      <c r="Y407" s="170">
        <f t="shared" si="12"/>
        <v>0</v>
      </c>
      <c r="Z407" s="170"/>
      <c r="AA407" s="171"/>
    </row>
    <row r="408" spans="2:27" ht="12" customHeight="1">
      <c r="B408" s="161"/>
      <c r="C408" s="162"/>
      <c r="D408" s="162"/>
      <c r="E408" s="163"/>
      <c r="F408" s="234"/>
      <c r="G408" s="234"/>
      <c r="H408" s="234"/>
      <c r="I408" s="234"/>
      <c r="J408" s="234"/>
      <c r="K408" s="234"/>
      <c r="L408" s="234"/>
      <c r="M408" s="234"/>
      <c r="N408" s="234"/>
      <c r="O408" s="234"/>
      <c r="P408" s="234"/>
      <c r="Q408" s="234"/>
      <c r="R408" s="234"/>
      <c r="S408" s="234"/>
      <c r="T408" s="165"/>
      <c r="U408" s="166"/>
      <c r="V408" s="167"/>
      <c r="W408" s="235"/>
      <c r="X408" s="235"/>
      <c r="Y408" s="170">
        <f t="shared" si="12"/>
        <v>0</v>
      </c>
      <c r="Z408" s="170"/>
      <c r="AA408" s="171"/>
    </row>
    <row r="409" spans="2:27" ht="12" customHeight="1">
      <c r="B409" s="161"/>
      <c r="C409" s="162"/>
      <c r="D409" s="162"/>
      <c r="E409" s="163"/>
      <c r="F409" s="234"/>
      <c r="G409" s="234"/>
      <c r="H409" s="234"/>
      <c r="I409" s="234"/>
      <c r="J409" s="234"/>
      <c r="K409" s="234"/>
      <c r="L409" s="234"/>
      <c r="M409" s="234"/>
      <c r="N409" s="234"/>
      <c r="O409" s="234"/>
      <c r="P409" s="234"/>
      <c r="Q409" s="234"/>
      <c r="R409" s="234"/>
      <c r="S409" s="234"/>
      <c r="T409" s="165"/>
      <c r="U409" s="166"/>
      <c r="V409" s="167"/>
      <c r="W409" s="235"/>
      <c r="X409" s="235"/>
      <c r="Y409" s="170">
        <f t="shared" si="12"/>
        <v>0</v>
      </c>
      <c r="Z409" s="170"/>
      <c r="AA409" s="171"/>
    </row>
    <row r="410" spans="2:27" ht="12" customHeight="1">
      <c r="B410" s="161"/>
      <c r="C410" s="162"/>
      <c r="D410" s="162"/>
      <c r="E410" s="163"/>
      <c r="F410" s="234"/>
      <c r="G410" s="234"/>
      <c r="H410" s="234"/>
      <c r="I410" s="234"/>
      <c r="J410" s="234"/>
      <c r="K410" s="234"/>
      <c r="L410" s="234"/>
      <c r="M410" s="234"/>
      <c r="N410" s="234"/>
      <c r="O410" s="234"/>
      <c r="P410" s="234"/>
      <c r="Q410" s="234"/>
      <c r="R410" s="234"/>
      <c r="S410" s="234"/>
      <c r="T410" s="165"/>
      <c r="U410" s="166"/>
      <c r="V410" s="167"/>
      <c r="W410" s="235"/>
      <c r="X410" s="235"/>
      <c r="Y410" s="170">
        <f t="shared" si="12"/>
        <v>0</v>
      </c>
      <c r="Z410" s="170"/>
      <c r="AA410" s="171"/>
    </row>
    <row r="411" spans="2:27" ht="12" customHeight="1">
      <c r="B411" s="161"/>
      <c r="C411" s="162"/>
      <c r="D411" s="162"/>
      <c r="E411" s="163"/>
      <c r="F411" s="234"/>
      <c r="G411" s="234"/>
      <c r="H411" s="234"/>
      <c r="I411" s="234"/>
      <c r="J411" s="234"/>
      <c r="K411" s="234"/>
      <c r="L411" s="234"/>
      <c r="M411" s="234"/>
      <c r="N411" s="234"/>
      <c r="O411" s="234"/>
      <c r="P411" s="234"/>
      <c r="Q411" s="234"/>
      <c r="R411" s="234"/>
      <c r="S411" s="234"/>
      <c r="T411" s="165"/>
      <c r="U411" s="166"/>
      <c r="V411" s="167"/>
      <c r="W411" s="235"/>
      <c r="X411" s="235"/>
      <c r="Y411" s="170">
        <f t="shared" si="12"/>
        <v>0</v>
      </c>
      <c r="Z411" s="170"/>
      <c r="AA411" s="171"/>
    </row>
    <row r="412" spans="2:27" ht="12" customHeight="1">
      <c r="B412" s="161"/>
      <c r="C412" s="162"/>
      <c r="D412" s="162"/>
      <c r="E412" s="163"/>
      <c r="F412" s="234"/>
      <c r="G412" s="234"/>
      <c r="H412" s="234"/>
      <c r="I412" s="234"/>
      <c r="J412" s="234"/>
      <c r="K412" s="234"/>
      <c r="L412" s="234"/>
      <c r="M412" s="234"/>
      <c r="N412" s="234"/>
      <c r="O412" s="234"/>
      <c r="P412" s="234"/>
      <c r="Q412" s="234"/>
      <c r="R412" s="234"/>
      <c r="S412" s="234"/>
      <c r="T412" s="165"/>
      <c r="U412" s="166"/>
      <c r="V412" s="167"/>
      <c r="W412" s="235"/>
      <c r="X412" s="235"/>
      <c r="Y412" s="170">
        <f t="shared" si="12"/>
        <v>0</v>
      </c>
      <c r="Z412" s="170"/>
      <c r="AA412" s="171"/>
    </row>
    <row r="413" spans="2:27" ht="12" customHeight="1">
      <c r="B413" s="161"/>
      <c r="C413" s="162"/>
      <c r="D413" s="162"/>
      <c r="E413" s="163"/>
      <c r="F413" s="234"/>
      <c r="G413" s="234"/>
      <c r="H413" s="234"/>
      <c r="I413" s="234"/>
      <c r="J413" s="234"/>
      <c r="K413" s="234"/>
      <c r="L413" s="234"/>
      <c r="M413" s="234"/>
      <c r="N413" s="234"/>
      <c r="O413" s="234"/>
      <c r="P413" s="234"/>
      <c r="Q413" s="234"/>
      <c r="R413" s="234"/>
      <c r="S413" s="234"/>
      <c r="T413" s="165"/>
      <c r="U413" s="166"/>
      <c r="V413" s="167"/>
      <c r="W413" s="235"/>
      <c r="X413" s="235"/>
      <c r="Y413" s="170">
        <f t="shared" si="12"/>
        <v>0</v>
      </c>
      <c r="Z413" s="170"/>
      <c r="AA413" s="171"/>
    </row>
    <row r="414" spans="2:27" ht="12" customHeight="1">
      <c r="B414" s="161"/>
      <c r="C414" s="162"/>
      <c r="D414" s="162"/>
      <c r="E414" s="163"/>
      <c r="F414" s="234"/>
      <c r="G414" s="234"/>
      <c r="H414" s="234"/>
      <c r="I414" s="234"/>
      <c r="J414" s="234"/>
      <c r="K414" s="234"/>
      <c r="L414" s="234"/>
      <c r="M414" s="234"/>
      <c r="N414" s="234"/>
      <c r="O414" s="234"/>
      <c r="P414" s="234"/>
      <c r="Q414" s="234"/>
      <c r="R414" s="234"/>
      <c r="S414" s="234"/>
      <c r="T414" s="165"/>
      <c r="U414" s="166"/>
      <c r="V414" s="167"/>
      <c r="W414" s="235"/>
      <c r="X414" s="235"/>
      <c r="Y414" s="170">
        <f t="shared" si="12"/>
        <v>0</v>
      </c>
      <c r="Z414" s="170"/>
      <c r="AA414" s="171"/>
    </row>
    <row r="415" spans="2:27" ht="12" customHeight="1">
      <c r="B415" s="161"/>
      <c r="C415" s="162"/>
      <c r="D415" s="162"/>
      <c r="E415" s="163"/>
      <c r="F415" s="234"/>
      <c r="G415" s="234"/>
      <c r="H415" s="234"/>
      <c r="I415" s="234"/>
      <c r="J415" s="234"/>
      <c r="K415" s="234"/>
      <c r="L415" s="234"/>
      <c r="M415" s="234"/>
      <c r="N415" s="234"/>
      <c r="O415" s="234"/>
      <c r="P415" s="234"/>
      <c r="Q415" s="234"/>
      <c r="R415" s="234"/>
      <c r="S415" s="234"/>
      <c r="T415" s="165"/>
      <c r="U415" s="166"/>
      <c r="V415" s="167"/>
      <c r="W415" s="235"/>
      <c r="X415" s="235"/>
      <c r="Y415" s="170">
        <f t="shared" si="12"/>
        <v>0</v>
      </c>
      <c r="Z415" s="170"/>
      <c r="AA415" s="171"/>
    </row>
    <row r="416" spans="2:27" ht="12" customHeight="1">
      <c r="B416" s="161"/>
      <c r="C416" s="162"/>
      <c r="D416" s="162"/>
      <c r="E416" s="163"/>
      <c r="F416" s="236"/>
      <c r="G416" s="236"/>
      <c r="H416" s="236"/>
      <c r="I416" s="236"/>
      <c r="J416" s="236"/>
      <c r="K416" s="236"/>
      <c r="L416" s="236"/>
      <c r="M416" s="236"/>
      <c r="N416" s="236"/>
      <c r="O416" s="236"/>
      <c r="P416" s="236"/>
      <c r="Q416" s="236"/>
      <c r="R416" s="236"/>
      <c r="S416" s="236"/>
      <c r="T416" s="165"/>
      <c r="U416" s="166"/>
      <c r="V416" s="167"/>
      <c r="W416" s="235"/>
      <c r="X416" s="235"/>
      <c r="Y416" s="237">
        <f t="shared" si="12"/>
        <v>0</v>
      </c>
      <c r="Z416" s="237"/>
      <c r="AA416" s="238"/>
    </row>
    <row r="417" spans="2:27" ht="12" customHeight="1" thickBot="1">
      <c r="B417" s="239"/>
      <c r="C417" s="240"/>
      <c r="D417" s="240"/>
      <c r="E417" s="241"/>
      <c r="F417" s="242"/>
      <c r="G417" s="242"/>
      <c r="H417" s="242"/>
      <c r="I417" s="242"/>
      <c r="J417" s="242"/>
      <c r="K417" s="242"/>
      <c r="L417" s="242"/>
      <c r="M417" s="242"/>
      <c r="N417" s="242"/>
      <c r="O417" s="242"/>
      <c r="P417" s="242"/>
      <c r="Q417" s="242"/>
      <c r="R417" s="242"/>
      <c r="S417" s="242"/>
      <c r="T417" s="243"/>
      <c r="U417" s="244"/>
      <c r="V417" s="245"/>
      <c r="W417" s="246"/>
      <c r="X417" s="246"/>
      <c r="Y417" s="247">
        <f t="shared" si="12"/>
        <v>0</v>
      </c>
      <c r="Z417" s="247"/>
      <c r="AA417" s="248"/>
    </row>
    <row r="418" spans="2:27" ht="12" customHeight="1"/>
    <row r="419" spans="2:27" ht="12" customHeight="1" thickBot="1"/>
    <row r="420" spans="2:27" ht="12" customHeight="1" thickBot="1">
      <c r="B420" s="12" t="s">
        <v>377</v>
      </c>
      <c r="C420" s="154" t="s">
        <v>364</v>
      </c>
      <c r="D420" s="155"/>
      <c r="E420" s="156"/>
      <c r="F420" s="157"/>
      <c r="G420" s="11" t="s">
        <v>361</v>
      </c>
      <c r="H420" s="156"/>
      <c r="I420" s="157"/>
      <c r="J420" s="154" t="s">
        <v>363</v>
      </c>
      <c r="K420" s="158"/>
      <c r="L420" s="159">
        <f>SUM(Y425:AA447)</f>
        <v>0</v>
      </c>
      <c r="M420" s="159"/>
      <c r="N420" s="160"/>
      <c r="O420" s="154" t="s">
        <v>362</v>
      </c>
      <c r="P420" s="158"/>
      <c r="Q420" s="156"/>
      <c r="R420" s="157"/>
      <c r="S420" s="157"/>
      <c r="T420" s="157"/>
      <c r="U420" s="157"/>
      <c r="V420" s="157"/>
      <c r="W420" s="157"/>
      <c r="X420" s="195" t="s">
        <v>418</v>
      </c>
      <c r="Y420" s="195"/>
      <c r="Z420" s="196"/>
      <c r="AA420" s="10"/>
    </row>
    <row r="421" spans="2:27" ht="12" customHeight="1">
      <c r="B421" s="172" t="s">
        <v>334</v>
      </c>
      <c r="C421" s="173"/>
      <c r="D421" s="173"/>
      <c r="E421" s="249"/>
      <c r="F421" s="209" t="s">
        <v>469</v>
      </c>
      <c r="G421" s="210"/>
      <c r="H421" s="215"/>
      <c r="I421" s="216"/>
      <c r="J421" s="216"/>
      <c r="K421" s="216"/>
      <c r="L421" s="216"/>
      <c r="M421" s="216"/>
      <c r="N421" s="216"/>
      <c r="O421" s="216"/>
      <c r="P421" s="216"/>
      <c r="Q421" s="216"/>
      <c r="R421" s="216"/>
      <c r="S421" s="216"/>
      <c r="T421" s="216"/>
      <c r="U421" s="216"/>
      <c r="V421" s="216"/>
      <c r="W421" s="216"/>
      <c r="X421" s="216"/>
      <c r="Y421" s="216"/>
      <c r="Z421" s="216"/>
      <c r="AA421" s="217"/>
    </row>
    <row r="422" spans="2:27" ht="12" customHeight="1">
      <c r="B422" s="174"/>
      <c r="C422" s="175"/>
      <c r="D422" s="175"/>
      <c r="E422" s="250"/>
      <c r="F422" s="211"/>
      <c r="G422" s="212"/>
      <c r="H422" s="218"/>
      <c r="I422" s="219"/>
      <c r="J422" s="219"/>
      <c r="K422" s="219"/>
      <c r="L422" s="219"/>
      <c r="M422" s="219"/>
      <c r="N422" s="219"/>
      <c r="O422" s="219"/>
      <c r="P422" s="219"/>
      <c r="Q422" s="219"/>
      <c r="R422" s="219"/>
      <c r="S422" s="219"/>
      <c r="T422" s="219"/>
      <c r="U422" s="219"/>
      <c r="V422" s="219"/>
      <c r="W422" s="219"/>
      <c r="X422" s="219"/>
      <c r="Y422" s="219"/>
      <c r="Z422" s="219"/>
      <c r="AA422" s="220"/>
    </row>
    <row r="423" spans="2:27" ht="12" customHeight="1" thickBot="1">
      <c r="B423" s="177"/>
      <c r="C423" s="178"/>
      <c r="D423" s="178"/>
      <c r="E423" s="251"/>
      <c r="F423" s="213"/>
      <c r="G423" s="214"/>
      <c r="H423" s="221"/>
      <c r="I423" s="222"/>
      <c r="J423" s="222"/>
      <c r="K423" s="222"/>
      <c r="L423" s="222"/>
      <c r="M423" s="222"/>
      <c r="N423" s="222"/>
      <c r="O423" s="222"/>
      <c r="P423" s="222"/>
      <c r="Q423" s="222"/>
      <c r="R423" s="222"/>
      <c r="S423" s="222"/>
      <c r="T423" s="222"/>
      <c r="U423" s="222"/>
      <c r="V423" s="222"/>
      <c r="W423" s="222"/>
      <c r="X423" s="222"/>
      <c r="Y423" s="222"/>
      <c r="Z423" s="222"/>
      <c r="AA423" s="223"/>
    </row>
    <row r="424" spans="2:27" ht="12" customHeight="1" thickBot="1">
      <c r="B424" s="179" t="s">
        <v>335</v>
      </c>
      <c r="C424" s="180"/>
      <c r="D424" s="180"/>
      <c r="E424" s="180"/>
      <c r="F424" s="180" t="s">
        <v>336</v>
      </c>
      <c r="G424" s="180"/>
      <c r="H424" s="180"/>
      <c r="I424" s="180"/>
      <c r="J424" s="180"/>
      <c r="K424" s="180"/>
      <c r="L424" s="180"/>
      <c r="M424" s="180"/>
      <c r="N424" s="180"/>
      <c r="O424" s="180"/>
      <c r="P424" s="180"/>
      <c r="Q424" s="180"/>
      <c r="R424" s="180"/>
      <c r="S424" s="180"/>
      <c r="T424" s="180" t="s">
        <v>337</v>
      </c>
      <c r="U424" s="180"/>
      <c r="V424" s="180"/>
      <c r="W424" s="180" t="s">
        <v>338</v>
      </c>
      <c r="X424" s="180"/>
      <c r="Y424" s="180" t="s">
        <v>339</v>
      </c>
      <c r="Z424" s="180"/>
      <c r="AA424" s="192"/>
    </row>
    <row r="425" spans="2:27" ht="12" customHeight="1">
      <c r="B425" s="181"/>
      <c r="C425" s="182"/>
      <c r="D425" s="182"/>
      <c r="E425" s="183"/>
      <c r="F425" s="255"/>
      <c r="G425" s="255"/>
      <c r="H425" s="255"/>
      <c r="I425" s="255"/>
      <c r="J425" s="255"/>
      <c r="K425" s="255"/>
      <c r="L425" s="255"/>
      <c r="M425" s="255"/>
      <c r="N425" s="255"/>
      <c r="O425" s="255"/>
      <c r="P425" s="255"/>
      <c r="Q425" s="255"/>
      <c r="R425" s="255"/>
      <c r="S425" s="255"/>
      <c r="T425" s="256"/>
      <c r="U425" s="256"/>
      <c r="V425" s="256"/>
      <c r="W425" s="235"/>
      <c r="X425" s="235"/>
      <c r="Y425" s="190">
        <f t="shared" ref="Y425:Y447" si="13">T425*W425</f>
        <v>0</v>
      </c>
      <c r="Z425" s="190"/>
      <c r="AA425" s="191"/>
    </row>
    <row r="426" spans="2:27" ht="12" customHeight="1">
      <c r="B426" s="161"/>
      <c r="C426" s="162"/>
      <c r="D426" s="162"/>
      <c r="E426" s="163"/>
      <c r="F426" s="234"/>
      <c r="G426" s="234"/>
      <c r="H426" s="234"/>
      <c r="I426" s="234"/>
      <c r="J426" s="234"/>
      <c r="K426" s="234"/>
      <c r="L426" s="234"/>
      <c r="M426" s="234"/>
      <c r="N426" s="234"/>
      <c r="O426" s="234"/>
      <c r="P426" s="234"/>
      <c r="Q426" s="234"/>
      <c r="R426" s="234"/>
      <c r="S426" s="234"/>
      <c r="T426" s="256"/>
      <c r="U426" s="256"/>
      <c r="V426" s="256"/>
      <c r="W426" s="235"/>
      <c r="X426" s="235"/>
      <c r="Y426" s="170">
        <f t="shared" si="13"/>
        <v>0</v>
      </c>
      <c r="Z426" s="170"/>
      <c r="AA426" s="171"/>
    </row>
    <row r="427" spans="2:27" ht="12" customHeight="1">
      <c r="B427" s="161"/>
      <c r="C427" s="162"/>
      <c r="D427" s="162"/>
      <c r="E427" s="163"/>
      <c r="F427" s="234"/>
      <c r="G427" s="234"/>
      <c r="H427" s="234"/>
      <c r="I427" s="234"/>
      <c r="J427" s="234"/>
      <c r="K427" s="234"/>
      <c r="L427" s="234"/>
      <c r="M427" s="234"/>
      <c r="N427" s="234"/>
      <c r="O427" s="234"/>
      <c r="P427" s="234"/>
      <c r="Q427" s="234"/>
      <c r="R427" s="234"/>
      <c r="S427" s="234"/>
      <c r="T427" s="256"/>
      <c r="U427" s="256"/>
      <c r="V427" s="256"/>
      <c r="W427" s="235"/>
      <c r="X427" s="235"/>
      <c r="Y427" s="170">
        <f t="shared" si="13"/>
        <v>0</v>
      </c>
      <c r="Z427" s="170"/>
      <c r="AA427" s="171"/>
    </row>
    <row r="428" spans="2:27" ht="12" customHeight="1">
      <c r="B428" s="161"/>
      <c r="C428" s="162"/>
      <c r="D428" s="162"/>
      <c r="E428" s="163"/>
      <c r="F428" s="234"/>
      <c r="G428" s="234"/>
      <c r="H428" s="234"/>
      <c r="I428" s="234"/>
      <c r="J428" s="234"/>
      <c r="K428" s="234"/>
      <c r="L428" s="234"/>
      <c r="M428" s="234"/>
      <c r="N428" s="234"/>
      <c r="O428" s="234"/>
      <c r="P428" s="234"/>
      <c r="Q428" s="234"/>
      <c r="R428" s="234"/>
      <c r="S428" s="234"/>
      <c r="T428" s="256"/>
      <c r="U428" s="256"/>
      <c r="V428" s="256"/>
      <c r="W428" s="235"/>
      <c r="X428" s="235"/>
      <c r="Y428" s="170">
        <f t="shared" si="13"/>
        <v>0</v>
      </c>
      <c r="Z428" s="170"/>
      <c r="AA428" s="171"/>
    </row>
    <row r="429" spans="2:27" ht="12" customHeight="1">
      <c r="B429" s="161"/>
      <c r="C429" s="162"/>
      <c r="D429" s="162"/>
      <c r="E429" s="163"/>
      <c r="F429" s="234"/>
      <c r="G429" s="234"/>
      <c r="H429" s="234"/>
      <c r="I429" s="234"/>
      <c r="J429" s="234"/>
      <c r="K429" s="234"/>
      <c r="L429" s="234"/>
      <c r="M429" s="234"/>
      <c r="N429" s="234"/>
      <c r="O429" s="234"/>
      <c r="P429" s="234"/>
      <c r="Q429" s="234"/>
      <c r="R429" s="234"/>
      <c r="S429" s="234"/>
      <c r="T429" s="256"/>
      <c r="U429" s="256"/>
      <c r="V429" s="256"/>
      <c r="W429" s="235"/>
      <c r="X429" s="235"/>
      <c r="Y429" s="170">
        <f t="shared" si="13"/>
        <v>0</v>
      </c>
      <c r="Z429" s="170"/>
      <c r="AA429" s="171"/>
    </row>
    <row r="430" spans="2:27" ht="12" customHeight="1">
      <c r="B430" s="161"/>
      <c r="C430" s="162"/>
      <c r="D430" s="162"/>
      <c r="E430" s="163"/>
      <c r="F430" s="234"/>
      <c r="G430" s="234"/>
      <c r="H430" s="234"/>
      <c r="I430" s="234"/>
      <c r="J430" s="234"/>
      <c r="K430" s="234"/>
      <c r="L430" s="234"/>
      <c r="M430" s="234"/>
      <c r="N430" s="234"/>
      <c r="O430" s="234"/>
      <c r="P430" s="234"/>
      <c r="Q430" s="234"/>
      <c r="R430" s="234"/>
      <c r="S430" s="234"/>
      <c r="T430" s="256"/>
      <c r="U430" s="256"/>
      <c r="V430" s="256"/>
      <c r="W430" s="235"/>
      <c r="X430" s="235"/>
      <c r="Y430" s="170">
        <f t="shared" si="13"/>
        <v>0</v>
      </c>
      <c r="Z430" s="170"/>
      <c r="AA430" s="171"/>
    </row>
    <row r="431" spans="2:27" ht="12" customHeight="1">
      <c r="B431" s="161"/>
      <c r="C431" s="162"/>
      <c r="D431" s="162"/>
      <c r="E431" s="163"/>
      <c r="F431" s="234"/>
      <c r="G431" s="234"/>
      <c r="H431" s="234"/>
      <c r="I431" s="234"/>
      <c r="J431" s="234"/>
      <c r="K431" s="234"/>
      <c r="L431" s="234"/>
      <c r="M431" s="234"/>
      <c r="N431" s="234"/>
      <c r="O431" s="234"/>
      <c r="P431" s="234"/>
      <c r="Q431" s="234"/>
      <c r="R431" s="234"/>
      <c r="S431" s="234"/>
      <c r="T431" s="256"/>
      <c r="U431" s="256"/>
      <c r="V431" s="256"/>
      <c r="W431" s="235"/>
      <c r="X431" s="235"/>
      <c r="Y431" s="170">
        <f t="shared" si="13"/>
        <v>0</v>
      </c>
      <c r="Z431" s="170"/>
      <c r="AA431" s="171"/>
    </row>
    <row r="432" spans="2:27" ht="12" customHeight="1">
      <c r="B432" s="161"/>
      <c r="C432" s="162"/>
      <c r="D432" s="162"/>
      <c r="E432" s="163"/>
      <c r="F432" s="234"/>
      <c r="G432" s="234"/>
      <c r="H432" s="234"/>
      <c r="I432" s="234"/>
      <c r="J432" s="234"/>
      <c r="K432" s="234"/>
      <c r="L432" s="234"/>
      <c r="M432" s="234"/>
      <c r="N432" s="234"/>
      <c r="O432" s="234"/>
      <c r="P432" s="234"/>
      <c r="Q432" s="234"/>
      <c r="R432" s="234"/>
      <c r="S432" s="234"/>
      <c r="T432" s="256"/>
      <c r="U432" s="256"/>
      <c r="V432" s="256"/>
      <c r="W432" s="235"/>
      <c r="X432" s="235"/>
      <c r="Y432" s="170">
        <f t="shared" si="13"/>
        <v>0</v>
      </c>
      <c r="Z432" s="170"/>
      <c r="AA432" s="171"/>
    </row>
    <row r="433" spans="2:27" ht="12" customHeight="1">
      <c r="B433" s="161"/>
      <c r="C433" s="162"/>
      <c r="D433" s="162"/>
      <c r="E433" s="163"/>
      <c r="F433" s="234"/>
      <c r="G433" s="234"/>
      <c r="H433" s="234"/>
      <c r="I433" s="234"/>
      <c r="J433" s="234"/>
      <c r="K433" s="234"/>
      <c r="L433" s="234"/>
      <c r="M433" s="234"/>
      <c r="N433" s="234"/>
      <c r="O433" s="234"/>
      <c r="P433" s="234"/>
      <c r="Q433" s="234"/>
      <c r="R433" s="234"/>
      <c r="S433" s="234"/>
      <c r="T433" s="165"/>
      <c r="U433" s="166"/>
      <c r="V433" s="167"/>
      <c r="W433" s="235"/>
      <c r="X433" s="235"/>
      <c r="Y433" s="170">
        <f t="shared" si="13"/>
        <v>0</v>
      </c>
      <c r="Z433" s="170"/>
      <c r="AA433" s="171"/>
    </row>
    <row r="434" spans="2:27" ht="12" customHeight="1">
      <c r="B434" s="161"/>
      <c r="C434" s="162"/>
      <c r="D434" s="162"/>
      <c r="E434" s="163"/>
      <c r="F434" s="234"/>
      <c r="G434" s="234"/>
      <c r="H434" s="234"/>
      <c r="I434" s="234"/>
      <c r="J434" s="234"/>
      <c r="K434" s="234"/>
      <c r="L434" s="234"/>
      <c r="M434" s="234"/>
      <c r="N434" s="234"/>
      <c r="O434" s="234"/>
      <c r="P434" s="234"/>
      <c r="Q434" s="234"/>
      <c r="R434" s="234"/>
      <c r="S434" s="234"/>
      <c r="T434" s="165"/>
      <c r="U434" s="166"/>
      <c r="V434" s="167"/>
      <c r="W434" s="235"/>
      <c r="X434" s="235"/>
      <c r="Y434" s="170">
        <f t="shared" si="13"/>
        <v>0</v>
      </c>
      <c r="Z434" s="170"/>
      <c r="AA434" s="171"/>
    </row>
    <row r="435" spans="2:27" ht="12" customHeight="1">
      <c r="B435" s="161"/>
      <c r="C435" s="162"/>
      <c r="D435" s="162"/>
      <c r="E435" s="163"/>
      <c r="F435" s="234"/>
      <c r="G435" s="234"/>
      <c r="H435" s="234"/>
      <c r="I435" s="234"/>
      <c r="J435" s="234"/>
      <c r="K435" s="234"/>
      <c r="L435" s="234"/>
      <c r="M435" s="234"/>
      <c r="N435" s="234"/>
      <c r="O435" s="234"/>
      <c r="P435" s="234"/>
      <c r="Q435" s="234"/>
      <c r="R435" s="234"/>
      <c r="S435" s="234"/>
      <c r="T435" s="165"/>
      <c r="U435" s="166"/>
      <c r="V435" s="167"/>
      <c r="W435" s="235"/>
      <c r="X435" s="235"/>
      <c r="Y435" s="170">
        <f t="shared" si="13"/>
        <v>0</v>
      </c>
      <c r="Z435" s="170"/>
      <c r="AA435" s="171"/>
    </row>
    <row r="436" spans="2:27" ht="12" customHeight="1">
      <c r="B436" s="161"/>
      <c r="C436" s="162"/>
      <c r="D436" s="162"/>
      <c r="E436" s="163"/>
      <c r="F436" s="234"/>
      <c r="G436" s="234"/>
      <c r="H436" s="234"/>
      <c r="I436" s="234"/>
      <c r="J436" s="234"/>
      <c r="K436" s="234"/>
      <c r="L436" s="234"/>
      <c r="M436" s="234"/>
      <c r="N436" s="234"/>
      <c r="O436" s="234"/>
      <c r="P436" s="234"/>
      <c r="Q436" s="234"/>
      <c r="R436" s="234"/>
      <c r="S436" s="234"/>
      <c r="T436" s="165"/>
      <c r="U436" s="166"/>
      <c r="V436" s="167"/>
      <c r="W436" s="235"/>
      <c r="X436" s="235"/>
      <c r="Y436" s="170">
        <f t="shared" si="13"/>
        <v>0</v>
      </c>
      <c r="Z436" s="170"/>
      <c r="AA436" s="171"/>
    </row>
    <row r="437" spans="2:27" ht="12" customHeight="1">
      <c r="B437" s="161"/>
      <c r="C437" s="162"/>
      <c r="D437" s="162"/>
      <c r="E437" s="163"/>
      <c r="F437" s="234"/>
      <c r="G437" s="234"/>
      <c r="H437" s="234"/>
      <c r="I437" s="234"/>
      <c r="J437" s="234"/>
      <c r="K437" s="234"/>
      <c r="L437" s="234"/>
      <c r="M437" s="234"/>
      <c r="N437" s="234"/>
      <c r="O437" s="234"/>
      <c r="P437" s="234"/>
      <c r="Q437" s="234"/>
      <c r="R437" s="234"/>
      <c r="S437" s="234"/>
      <c r="T437" s="165"/>
      <c r="U437" s="166"/>
      <c r="V437" s="167"/>
      <c r="W437" s="235"/>
      <c r="X437" s="235"/>
      <c r="Y437" s="170">
        <f t="shared" si="13"/>
        <v>0</v>
      </c>
      <c r="Z437" s="170"/>
      <c r="AA437" s="171"/>
    </row>
    <row r="438" spans="2:27" ht="12" customHeight="1">
      <c r="B438" s="161"/>
      <c r="C438" s="162"/>
      <c r="D438" s="162"/>
      <c r="E438" s="163"/>
      <c r="F438" s="234"/>
      <c r="G438" s="234"/>
      <c r="H438" s="234"/>
      <c r="I438" s="234"/>
      <c r="J438" s="234"/>
      <c r="K438" s="234"/>
      <c r="L438" s="234"/>
      <c r="M438" s="234"/>
      <c r="N438" s="234"/>
      <c r="O438" s="234"/>
      <c r="P438" s="234"/>
      <c r="Q438" s="234"/>
      <c r="R438" s="234"/>
      <c r="S438" s="234"/>
      <c r="T438" s="165"/>
      <c r="U438" s="166"/>
      <c r="V438" s="167"/>
      <c r="W438" s="235"/>
      <c r="X438" s="235"/>
      <c r="Y438" s="170">
        <f t="shared" si="13"/>
        <v>0</v>
      </c>
      <c r="Z438" s="170"/>
      <c r="AA438" s="171"/>
    </row>
    <row r="439" spans="2:27" ht="12" customHeight="1">
      <c r="B439" s="161"/>
      <c r="C439" s="162"/>
      <c r="D439" s="162"/>
      <c r="E439" s="163"/>
      <c r="F439" s="234"/>
      <c r="G439" s="234"/>
      <c r="H439" s="234"/>
      <c r="I439" s="234"/>
      <c r="J439" s="234"/>
      <c r="K439" s="234"/>
      <c r="L439" s="234"/>
      <c r="M439" s="234"/>
      <c r="N439" s="234"/>
      <c r="O439" s="234"/>
      <c r="P439" s="234"/>
      <c r="Q439" s="234"/>
      <c r="R439" s="234"/>
      <c r="S439" s="234"/>
      <c r="T439" s="165"/>
      <c r="U439" s="166"/>
      <c r="V439" s="167"/>
      <c r="W439" s="235"/>
      <c r="X439" s="235"/>
      <c r="Y439" s="170">
        <f t="shared" si="13"/>
        <v>0</v>
      </c>
      <c r="Z439" s="170"/>
      <c r="AA439" s="171"/>
    </row>
    <row r="440" spans="2:27" ht="12" customHeight="1">
      <c r="B440" s="161"/>
      <c r="C440" s="162"/>
      <c r="D440" s="162"/>
      <c r="E440" s="163"/>
      <c r="F440" s="234"/>
      <c r="G440" s="234"/>
      <c r="H440" s="234"/>
      <c r="I440" s="234"/>
      <c r="J440" s="234"/>
      <c r="K440" s="234"/>
      <c r="L440" s="234"/>
      <c r="M440" s="234"/>
      <c r="N440" s="234"/>
      <c r="O440" s="234"/>
      <c r="P440" s="234"/>
      <c r="Q440" s="234"/>
      <c r="R440" s="234"/>
      <c r="S440" s="234"/>
      <c r="T440" s="165"/>
      <c r="U440" s="166"/>
      <c r="V440" s="167"/>
      <c r="W440" s="235"/>
      <c r="X440" s="235"/>
      <c r="Y440" s="170">
        <f t="shared" si="13"/>
        <v>0</v>
      </c>
      <c r="Z440" s="170"/>
      <c r="AA440" s="171"/>
    </row>
    <row r="441" spans="2:27" ht="12" customHeight="1">
      <c r="B441" s="161"/>
      <c r="C441" s="162"/>
      <c r="D441" s="162"/>
      <c r="E441" s="163"/>
      <c r="F441" s="234"/>
      <c r="G441" s="234"/>
      <c r="H441" s="234"/>
      <c r="I441" s="234"/>
      <c r="J441" s="234"/>
      <c r="K441" s="234"/>
      <c r="L441" s="234"/>
      <c r="M441" s="234"/>
      <c r="N441" s="234"/>
      <c r="O441" s="234"/>
      <c r="P441" s="234"/>
      <c r="Q441" s="234"/>
      <c r="R441" s="234"/>
      <c r="S441" s="234"/>
      <c r="T441" s="165"/>
      <c r="U441" s="166"/>
      <c r="V441" s="167"/>
      <c r="W441" s="235"/>
      <c r="X441" s="235"/>
      <c r="Y441" s="170">
        <f t="shared" si="13"/>
        <v>0</v>
      </c>
      <c r="Z441" s="170"/>
      <c r="AA441" s="171"/>
    </row>
    <row r="442" spans="2:27" ht="12" customHeight="1">
      <c r="B442" s="161"/>
      <c r="C442" s="162"/>
      <c r="D442" s="162"/>
      <c r="E442" s="163"/>
      <c r="F442" s="234"/>
      <c r="G442" s="234"/>
      <c r="H442" s="234"/>
      <c r="I442" s="234"/>
      <c r="J442" s="234"/>
      <c r="K442" s="234"/>
      <c r="L442" s="234"/>
      <c r="M442" s="234"/>
      <c r="N442" s="234"/>
      <c r="O442" s="234"/>
      <c r="P442" s="234"/>
      <c r="Q442" s="234"/>
      <c r="R442" s="234"/>
      <c r="S442" s="234"/>
      <c r="T442" s="165"/>
      <c r="U442" s="166"/>
      <c r="V442" s="167"/>
      <c r="W442" s="235"/>
      <c r="X442" s="235"/>
      <c r="Y442" s="170">
        <f t="shared" si="13"/>
        <v>0</v>
      </c>
      <c r="Z442" s="170"/>
      <c r="AA442" s="171"/>
    </row>
    <row r="443" spans="2:27" ht="12" customHeight="1">
      <c r="B443" s="161"/>
      <c r="C443" s="162"/>
      <c r="D443" s="162"/>
      <c r="E443" s="163"/>
      <c r="F443" s="234"/>
      <c r="G443" s="234"/>
      <c r="H443" s="234"/>
      <c r="I443" s="234"/>
      <c r="J443" s="234"/>
      <c r="K443" s="234"/>
      <c r="L443" s="234"/>
      <c r="M443" s="234"/>
      <c r="N443" s="234"/>
      <c r="O443" s="234"/>
      <c r="P443" s="234"/>
      <c r="Q443" s="234"/>
      <c r="R443" s="234"/>
      <c r="S443" s="234"/>
      <c r="T443" s="165"/>
      <c r="U443" s="166"/>
      <c r="V443" s="167"/>
      <c r="W443" s="235"/>
      <c r="X443" s="235"/>
      <c r="Y443" s="170">
        <f t="shared" si="13"/>
        <v>0</v>
      </c>
      <c r="Z443" s="170"/>
      <c r="AA443" s="171"/>
    </row>
    <row r="444" spans="2:27" ht="12" customHeight="1">
      <c r="B444" s="161"/>
      <c r="C444" s="162"/>
      <c r="D444" s="162"/>
      <c r="E444" s="163"/>
      <c r="F444" s="234"/>
      <c r="G444" s="234"/>
      <c r="H444" s="234"/>
      <c r="I444" s="234"/>
      <c r="J444" s="234"/>
      <c r="K444" s="234"/>
      <c r="L444" s="234"/>
      <c r="M444" s="234"/>
      <c r="N444" s="234"/>
      <c r="O444" s="234"/>
      <c r="P444" s="234"/>
      <c r="Q444" s="234"/>
      <c r="R444" s="234"/>
      <c r="S444" s="234"/>
      <c r="T444" s="165"/>
      <c r="U444" s="166"/>
      <c r="V444" s="167"/>
      <c r="W444" s="235"/>
      <c r="X444" s="235"/>
      <c r="Y444" s="170">
        <f t="shared" si="13"/>
        <v>0</v>
      </c>
      <c r="Z444" s="170"/>
      <c r="AA444" s="171"/>
    </row>
    <row r="445" spans="2:27" ht="12" customHeight="1">
      <c r="B445" s="161"/>
      <c r="C445" s="162"/>
      <c r="D445" s="162"/>
      <c r="E445" s="163"/>
      <c r="F445" s="234"/>
      <c r="G445" s="234"/>
      <c r="H445" s="234"/>
      <c r="I445" s="234"/>
      <c r="J445" s="234"/>
      <c r="K445" s="234"/>
      <c r="L445" s="234"/>
      <c r="M445" s="234"/>
      <c r="N445" s="234"/>
      <c r="O445" s="234"/>
      <c r="P445" s="234"/>
      <c r="Q445" s="234"/>
      <c r="R445" s="234"/>
      <c r="S445" s="234"/>
      <c r="T445" s="165"/>
      <c r="U445" s="166"/>
      <c r="V445" s="167"/>
      <c r="W445" s="235"/>
      <c r="X445" s="235"/>
      <c r="Y445" s="170">
        <f t="shared" si="13"/>
        <v>0</v>
      </c>
      <c r="Z445" s="170"/>
      <c r="AA445" s="171"/>
    </row>
    <row r="446" spans="2:27" ht="12" customHeight="1">
      <c r="B446" s="161"/>
      <c r="C446" s="162"/>
      <c r="D446" s="162"/>
      <c r="E446" s="163"/>
      <c r="F446" s="236"/>
      <c r="G446" s="236"/>
      <c r="H446" s="236"/>
      <c r="I446" s="236"/>
      <c r="J446" s="236"/>
      <c r="K446" s="236"/>
      <c r="L446" s="236"/>
      <c r="M446" s="236"/>
      <c r="N446" s="236"/>
      <c r="O446" s="236"/>
      <c r="P446" s="236"/>
      <c r="Q446" s="236"/>
      <c r="R446" s="236"/>
      <c r="S446" s="236"/>
      <c r="T446" s="165"/>
      <c r="U446" s="166"/>
      <c r="V446" s="167"/>
      <c r="W446" s="235"/>
      <c r="X446" s="235"/>
      <c r="Y446" s="237">
        <f t="shared" si="13"/>
        <v>0</v>
      </c>
      <c r="Z446" s="237"/>
      <c r="AA446" s="238"/>
    </row>
    <row r="447" spans="2:27" ht="12" customHeight="1" thickBot="1">
      <c r="B447" s="239"/>
      <c r="C447" s="240"/>
      <c r="D447" s="240"/>
      <c r="E447" s="241"/>
      <c r="F447" s="242"/>
      <c r="G447" s="242"/>
      <c r="H447" s="242"/>
      <c r="I447" s="242"/>
      <c r="J447" s="242"/>
      <c r="K447" s="242"/>
      <c r="L447" s="242"/>
      <c r="M447" s="242"/>
      <c r="N447" s="242"/>
      <c r="O447" s="242"/>
      <c r="P447" s="242"/>
      <c r="Q447" s="242"/>
      <c r="R447" s="242"/>
      <c r="S447" s="242"/>
      <c r="T447" s="243"/>
      <c r="U447" s="244"/>
      <c r="V447" s="245"/>
      <c r="W447" s="246"/>
      <c r="X447" s="246"/>
      <c r="Y447" s="247">
        <f t="shared" si="13"/>
        <v>0</v>
      </c>
      <c r="Z447" s="247"/>
      <c r="AA447" s="248"/>
    </row>
    <row r="448" spans="2:27" ht="12" customHeight="1" thickBot="1"/>
    <row r="449" spans="2:27" ht="12" customHeight="1" thickBot="1">
      <c r="B449" s="12" t="s">
        <v>378</v>
      </c>
      <c r="C449" s="154" t="s">
        <v>364</v>
      </c>
      <c r="D449" s="155"/>
      <c r="E449" s="156"/>
      <c r="F449" s="157"/>
      <c r="G449" s="11" t="s">
        <v>361</v>
      </c>
      <c r="H449" s="156"/>
      <c r="I449" s="157"/>
      <c r="J449" s="154" t="s">
        <v>363</v>
      </c>
      <c r="K449" s="158"/>
      <c r="L449" s="159">
        <f>SUM(Y454:AA476)</f>
        <v>0</v>
      </c>
      <c r="M449" s="159"/>
      <c r="N449" s="160"/>
      <c r="O449" s="154" t="s">
        <v>362</v>
      </c>
      <c r="P449" s="158"/>
      <c r="Q449" s="156"/>
      <c r="R449" s="157"/>
      <c r="S449" s="157"/>
      <c r="T449" s="157"/>
      <c r="U449" s="157"/>
      <c r="V449" s="157"/>
      <c r="W449" s="157"/>
      <c r="X449" s="195" t="s">
        <v>418</v>
      </c>
      <c r="Y449" s="195"/>
      <c r="Z449" s="196"/>
      <c r="AA449" s="10"/>
    </row>
    <row r="450" spans="2:27" ht="12" customHeight="1">
      <c r="B450" s="172" t="s">
        <v>334</v>
      </c>
      <c r="C450" s="173"/>
      <c r="D450" s="173"/>
      <c r="E450" s="249"/>
      <c r="F450" s="209" t="s">
        <v>469</v>
      </c>
      <c r="G450" s="210"/>
      <c r="H450" s="215"/>
      <c r="I450" s="216"/>
      <c r="J450" s="216"/>
      <c r="K450" s="216"/>
      <c r="L450" s="216"/>
      <c r="M450" s="216"/>
      <c r="N450" s="216"/>
      <c r="O450" s="216"/>
      <c r="P450" s="216"/>
      <c r="Q450" s="216"/>
      <c r="R450" s="216"/>
      <c r="S450" s="216"/>
      <c r="T450" s="216"/>
      <c r="U450" s="216"/>
      <c r="V450" s="216"/>
      <c r="W450" s="216"/>
      <c r="X450" s="216"/>
      <c r="Y450" s="216"/>
      <c r="Z450" s="216"/>
      <c r="AA450" s="217"/>
    </row>
    <row r="451" spans="2:27" ht="12" customHeight="1">
      <c r="B451" s="174"/>
      <c r="C451" s="175"/>
      <c r="D451" s="175"/>
      <c r="E451" s="250"/>
      <c r="F451" s="211"/>
      <c r="G451" s="212"/>
      <c r="H451" s="218"/>
      <c r="I451" s="219"/>
      <c r="J451" s="219"/>
      <c r="K451" s="219"/>
      <c r="L451" s="219"/>
      <c r="M451" s="219"/>
      <c r="N451" s="219"/>
      <c r="O451" s="219"/>
      <c r="P451" s="219"/>
      <c r="Q451" s="219"/>
      <c r="R451" s="219"/>
      <c r="S451" s="219"/>
      <c r="T451" s="219"/>
      <c r="U451" s="219"/>
      <c r="V451" s="219"/>
      <c r="W451" s="219"/>
      <c r="X451" s="219"/>
      <c r="Y451" s="219"/>
      <c r="Z451" s="219"/>
      <c r="AA451" s="220"/>
    </row>
    <row r="452" spans="2:27" ht="12" customHeight="1" thickBot="1">
      <c r="B452" s="177"/>
      <c r="C452" s="178"/>
      <c r="D452" s="178"/>
      <c r="E452" s="251"/>
      <c r="F452" s="213"/>
      <c r="G452" s="214"/>
      <c r="H452" s="221"/>
      <c r="I452" s="222"/>
      <c r="J452" s="222"/>
      <c r="K452" s="222"/>
      <c r="L452" s="222"/>
      <c r="M452" s="222"/>
      <c r="N452" s="222"/>
      <c r="O452" s="222"/>
      <c r="P452" s="222"/>
      <c r="Q452" s="222"/>
      <c r="R452" s="222"/>
      <c r="S452" s="222"/>
      <c r="T452" s="222"/>
      <c r="U452" s="222"/>
      <c r="V452" s="222"/>
      <c r="W452" s="222"/>
      <c r="X452" s="222"/>
      <c r="Y452" s="222"/>
      <c r="Z452" s="222"/>
      <c r="AA452" s="223"/>
    </row>
    <row r="453" spans="2:27" ht="12" customHeight="1" thickBot="1">
      <c r="B453" s="179" t="s">
        <v>335</v>
      </c>
      <c r="C453" s="180"/>
      <c r="D453" s="180"/>
      <c r="E453" s="180"/>
      <c r="F453" s="180" t="s">
        <v>336</v>
      </c>
      <c r="G453" s="180"/>
      <c r="H453" s="180"/>
      <c r="I453" s="180"/>
      <c r="J453" s="180"/>
      <c r="K453" s="180"/>
      <c r="L453" s="180"/>
      <c r="M453" s="180"/>
      <c r="N453" s="180"/>
      <c r="O453" s="180"/>
      <c r="P453" s="180"/>
      <c r="Q453" s="180"/>
      <c r="R453" s="180"/>
      <c r="S453" s="180"/>
      <c r="T453" s="180" t="s">
        <v>337</v>
      </c>
      <c r="U453" s="180"/>
      <c r="V453" s="180"/>
      <c r="W453" s="180" t="s">
        <v>338</v>
      </c>
      <c r="X453" s="180"/>
      <c r="Y453" s="180" t="s">
        <v>339</v>
      </c>
      <c r="Z453" s="180"/>
      <c r="AA453" s="192"/>
    </row>
    <row r="454" spans="2:27" ht="12" customHeight="1">
      <c r="B454" s="181"/>
      <c r="C454" s="182"/>
      <c r="D454" s="182"/>
      <c r="E454" s="183"/>
      <c r="F454" s="255"/>
      <c r="G454" s="255"/>
      <c r="H454" s="255"/>
      <c r="I454" s="255"/>
      <c r="J454" s="255"/>
      <c r="K454" s="255"/>
      <c r="L454" s="255"/>
      <c r="M454" s="255"/>
      <c r="N454" s="255"/>
      <c r="O454" s="255"/>
      <c r="P454" s="255"/>
      <c r="Q454" s="255"/>
      <c r="R454" s="255"/>
      <c r="S454" s="255"/>
      <c r="T454" s="256"/>
      <c r="U454" s="256"/>
      <c r="V454" s="256"/>
      <c r="W454" s="235"/>
      <c r="X454" s="235"/>
      <c r="Y454" s="190">
        <f t="shared" ref="Y454:Y476" si="14">T454*W454</f>
        <v>0</v>
      </c>
      <c r="Z454" s="190"/>
      <c r="AA454" s="191"/>
    </row>
    <row r="455" spans="2:27" ht="12" customHeight="1">
      <c r="B455" s="161"/>
      <c r="C455" s="162"/>
      <c r="D455" s="162"/>
      <c r="E455" s="163"/>
      <c r="F455" s="234"/>
      <c r="G455" s="234"/>
      <c r="H455" s="234"/>
      <c r="I455" s="234"/>
      <c r="J455" s="234"/>
      <c r="K455" s="234"/>
      <c r="L455" s="234"/>
      <c r="M455" s="234"/>
      <c r="N455" s="234"/>
      <c r="O455" s="234"/>
      <c r="P455" s="234"/>
      <c r="Q455" s="234"/>
      <c r="R455" s="234"/>
      <c r="S455" s="234"/>
      <c r="T455" s="256"/>
      <c r="U455" s="256"/>
      <c r="V455" s="256"/>
      <c r="W455" s="235"/>
      <c r="X455" s="235"/>
      <c r="Y455" s="170">
        <f t="shared" si="14"/>
        <v>0</v>
      </c>
      <c r="Z455" s="170"/>
      <c r="AA455" s="171"/>
    </row>
    <row r="456" spans="2:27" ht="12" customHeight="1">
      <c r="B456" s="161"/>
      <c r="C456" s="162"/>
      <c r="D456" s="162"/>
      <c r="E456" s="163"/>
      <c r="F456" s="234"/>
      <c r="G456" s="234"/>
      <c r="H456" s="234"/>
      <c r="I456" s="234"/>
      <c r="J456" s="234"/>
      <c r="K456" s="234"/>
      <c r="L456" s="234"/>
      <c r="M456" s="234"/>
      <c r="N456" s="234"/>
      <c r="O456" s="234"/>
      <c r="P456" s="234"/>
      <c r="Q456" s="234"/>
      <c r="R456" s="234"/>
      <c r="S456" s="234"/>
      <c r="T456" s="256"/>
      <c r="U456" s="256"/>
      <c r="V456" s="256"/>
      <c r="W456" s="235"/>
      <c r="X456" s="235"/>
      <c r="Y456" s="170">
        <f t="shared" si="14"/>
        <v>0</v>
      </c>
      <c r="Z456" s="170"/>
      <c r="AA456" s="171"/>
    </row>
    <row r="457" spans="2:27" ht="12" customHeight="1">
      <c r="B457" s="161"/>
      <c r="C457" s="162"/>
      <c r="D457" s="162"/>
      <c r="E457" s="163"/>
      <c r="F457" s="234"/>
      <c r="G457" s="234"/>
      <c r="H457" s="234"/>
      <c r="I457" s="234"/>
      <c r="J457" s="234"/>
      <c r="K457" s="234"/>
      <c r="L457" s="234"/>
      <c r="M457" s="234"/>
      <c r="N457" s="234"/>
      <c r="O457" s="234"/>
      <c r="P457" s="234"/>
      <c r="Q457" s="234"/>
      <c r="R457" s="234"/>
      <c r="S457" s="234"/>
      <c r="T457" s="256"/>
      <c r="U457" s="256"/>
      <c r="V457" s="256"/>
      <c r="W457" s="235"/>
      <c r="X457" s="235"/>
      <c r="Y457" s="170">
        <f t="shared" si="14"/>
        <v>0</v>
      </c>
      <c r="Z457" s="170"/>
      <c r="AA457" s="171"/>
    </row>
    <row r="458" spans="2:27" ht="12" customHeight="1">
      <c r="B458" s="161"/>
      <c r="C458" s="162"/>
      <c r="D458" s="162"/>
      <c r="E458" s="163"/>
      <c r="F458" s="234"/>
      <c r="G458" s="234"/>
      <c r="H458" s="234"/>
      <c r="I458" s="234"/>
      <c r="J458" s="234"/>
      <c r="K458" s="234"/>
      <c r="L458" s="234"/>
      <c r="M458" s="234"/>
      <c r="N458" s="234"/>
      <c r="O458" s="234"/>
      <c r="P458" s="234"/>
      <c r="Q458" s="234"/>
      <c r="R458" s="234"/>
      <c r="S458" s="234"/>
      <c r="T458" s="256"/>
      <c r="U458" s="256"/>
      <c r="V458" s="256"/>
      <c r="W458" s="235"/>
      <c r="X458" s="235"/>
      <c r="Y458" s="170">
        <f t="shared" si="14"/>
        <v>0</v>
      </c>
      <c r="Z458" s="170"/>
      <c r="AA458" s="171"/>
    </row>
    <row r="459" spans="2:27" ht="12" customHeight="1">
      <c r="B459" s="161"/>
      <c r="C459" s="162"/>
      <c r="D459" s="162"/>
      <c r="E459" s="163"/>
      <c r="F459" s="234"/>
      <c r="G459" s="234"/>
      <c r="H459" s="234"/>
      <c r="I459" s="234"/>
      <c r="J459" s="234"/>
      <c r="K459" s="234"/>
      <c r="L459" s="234"/>
      <c r="M459" s="234"/>
      <c r="N459" s="234"/>
      <c r="O459" s="234"/>
      <c r="P459" s="234"/>
      <c r="Q459" s="234"/>
      <c r="R459" s="234"/>
      <c r="S459" s="234"/>
      <c r="T459" s="256"/>
      <c r="U459" s="256"/>
      <c r="V459" s="256"/>
      <c r="W459" s="235"/>
      <c r="X459" s="235"/>
      <c r="Y459" s="170">
        <f t="shared" si="14"/>
        <v>0</v>
      </c>
      <c r="Z459" s="170"/>
      <c r="AA459" s="171"/>
    </row>
    <row r="460" spans="2:27" ht="12" customHeight="1">
      <c r="B460" s="161"/>
      <c r="C460" s="162"/>
      <c r="D460" s="162"/>
      <c r="E460" s="163"/>
      <c r="F460" s="234"/>
      <c r="G460" s="234"/>
      <c r="H460" s="234"/>
      <c r="I460" s="234"/>
      <c r="J460" s="234"/>
      <c r="K460" s="234"/>
      <c r="L460" s="234"/>
      <c r="M460" s="234"/>
      <c r="N460" s="234"/>
      <c r="O460" s="234"/>
      <c r="P460" s="234"/>
      <c r="Q460" s="234"/>
      <c r="R460" s="234"/>
      <c r="S460" s="234"/>
      <c r="T460" s="256"/>
      <c r="U460" s="256"/>
      <c r="V460" s="256"/>
      <c r="W460" s="235"/>
      <c r="X460" s="235"/>
      <c r="Y460" s="170">
        <f t="shared" si="14"/>
        <v>0</v>
      </c>
      <c r="Z460" s="170"/>
      <c r="AA460" s="171"/>
    </row>
    <row r="461" spans="2:27" ht="12" customHeight="1">
      <c r="B461" s="161"/>
      <c r="C461" s="162"/>
      <c r="D461" s="162"/>
      <c r="E461" s="163"/>
      <c r="F461" s="234"/>
      <c r="G461" s="234"/>
      <c r="H461" s="234"/>
      <c r="I461" s="234"/>
      <c r="J461" s="234"/>
      <c r="K461" s="234"/>
      <c r="L461" s="234"/>
      <c r="M461" s="234"/>
      <c r="N461" s="234"/>
      <c r="O461" s="234"/>
      <c r="P461" s="234"/>
      <c r="Q461" s="234"/>
      <c r="R461" s="234"/>
      <c r="S461" s="234"/>
      <c r="T461" s="256"/>
      <c r="U461" s="256"/>
      <c r="V461" s="256"/>
      <c r="W461" s="235"/>
      <c r="X461" s="235"/>
      <c r="Y461" s="170">
        <f t="shared" si="14"/>
        <v>0</v>
      </c>
      <c r="Z461" s="170"/>
      <c r="AA461" s="171"/>
    </row>
    <row r="462" spans="2:27" ht="12" customHeight="1">
      <c r="B462" s="161"/>
      <c r="C462" s="162"/>
      <c r="D462" s="162"/>
      <c r="E462" s="163"/>
      <c r="F462" s="234"/>
      <c r="G462" s="234"/>
      <c r="H462" s="234"/>
      <c r="I462" s="234"/>
      <c r="J462" s="234"/>
      <c r="K462" s="234"/>
      <c r="L462" s="234"/>
      <c r="M462" s="234"/>
      <c r="N462" s="234"/>
      <c r="O462" s="234"/>
      <c r="P462" s="234"/>
      <c r="Q462" s="234"/>
      <c r="R462" s="234"/>
      <c r="S462" s="234"/>
      <c r="T462" s="165"/>
      <c r="U462" s="166"/>
      <c r="V462" s="167"/>
      <c r="W462" s="235"/>
      <c r="X462" s="235"/>
      <c r="Y462" s="170">
        <f t="shared" si="14"/>
        <v>0</v>
      </c>
      <c r="Z462" s="170"/>
      <c r="AA462" s="171"/>
    </row>
    <row r="463" spans="2:27" ht="12" customHeight="1">
      <c r="B463" s="161"/>
      <c r="C463" s="162"/>
      <c r="D463" s="162"/>
      <c r="E463" s="163"/>
      <c r="F463" s="234"/>
      <c r="G463" s="234"/>
      <c r="H463" s="234"/>
      <c r="I463" s="234"/>
      <c r="J463" s="234"/>
      <c r="K463" s="234"/>
      <c r="L463" s="234"/>
      <c r="M463" s="234"/>
      <c r="N463" s="234"/>
      <c r="O463" s="234"/>
      <c r="P463" s="234"/>
      <c r="Q463" s="234"/>
      <c r="R463" s="234"/>
      <c r="S463" s="234"/>
      <c r="T463" s="165"/>
      <c r="U463" s="166"/>
      <c r="V463" s="167"/>
      <c r="W463" s="235"/>
      <c r="X463" s="235"/>
      <c r="Y463" s="170">
        <f t="shared" si="14"/>
        <v>0</v>
      </c>
      <c r="Z463" s="170"/>
      <c r="AA463" s="171"/>
    </row>
    <row r="464" spans="2:27" ht="12" customHeight="1">
      <c r="B464" s="161"/>
      <c r="C464" s="162"/>
      <c r="D464" s="162"/>
      <c r="E464" s="163"/>
      <c r="F464" s="234"/>
      <c r="G464" s="234"/>
      <c r="H464" s="234"/>
      <c r="I464" s="234"/>
      <c r="J464" s="234"/>
      <c r="K464" s="234"/>
      <c r="L464" s="234"/>
      <c r="M464" s="234"/>
      <c r="N464" s="234"/>
      <c r="O464" s="234"/>
      <c r="P464" s="234"/>
      <c r="Q464" s="234"/>
      <c r="R464" s="234"/>
      <c r="S464" s="234"/>
      <c r="T464" s="165"/>
      <c r="U464" s="166"/>
      <c r="V464" s="167"/>
      <c r="W464" s="235"/>
      <c r="X464" s="235"/>
      <c r="Y464" s="170">
        <f t="shared" si="14"/>
        <v>0</v>
      </c>
      <c r="Z464" s="170"/>
      <c r="AA464" s="171"/>
    </row>
    <row r="465" spans="2:27" ht="12" customHeight="1">
      <c r="B465" s="161"/>
      <c r="C465" s="162"/>
      <c r="D465" s="162"/>
      <c r="E465" s="163"/>
      <c r="F465" s="234"/>
      <c r="G465" s="234"/>
      <c r="H465" s="234"/>
      <c r="I465" s="234"/>
      <c r="J465" s="234"/>
      <c r="K465" s="234"/>
      <c r="L465" s="234"/>
      <c r="M465" s="234"/>
      <c r="N465" s="234"/>
      <c r="O465" s="234"/>
      <c r="P465" s="234"/>
      <c r="Q465" s="234"/>
      <c r="R465" s="234"/>
      <c r="S465" s="234"/>
      <c r="T465" s="165"/>
      <c r="U465" s="166"/>
      <c r="V465" s="167"/>
      <c r="W465" s="235"/>
      <c r="X465" s="235"/>
      <c r="Y465" s="170">
        <f t="shared" si="14"/>
        <v>0</v>
      </c>
      <c r="Z465" s="170"/>
      <c r="AA465" s="171"/>
    </row>
    <row r="466" spans="2:27" ht="12" customHeight="1">
      <c r="B466" s="161"/>
      <c r="C466" s="162"/>
      <c r="D466" s="162"/>
      <c r="E466" s="163"/>
      <c r="F466" s="234"/>
      <c r="G466" s="234"/>
      <c r="H466" s="234"/>
      <c r="I466" s="234"/>
      <c r="J466" s="234"/>
      <c r="K466" s="234"/>
      <c r="L466" s="234"/>
      <c r="M466" s="234"/>
      <c r="N466" s="234"/>
      <c r="O466" s="234"/>
      <c r="P466" s="234"/>
      <c r="Q466" s="234"/>
      <c r="R466" s="234"/>
      <c r="S466" s="234"/>
      <c r="T466" s="165"/>
      <c r="U466" s="166"/>
      <c r="V466" s="167"/>
      <c r="W466" s="235"/>
      <c r="X466" s="235"/>
      <c r="Y466" s="170">
        <f t="shared" si="14"/>
        <v>0</v>
      </c>
      <c r="Z466" s="170"/>
      <c r="AA466" s="171"/>
    </row>
    <row r="467" spans="2:27" ht="12" customHeight="1">
      <c r="B467" s="161"/>
      <c r="C467" s="162"/>
      <c r="D467" s="162"/>
      <c r="E467" s="163"/>
      <c r="F467" s="234"/>
      <c r="G467" s="234"/>
      <c r="H467" s="234"/>
      <c r="I467" s="234"/>
      <c r="J467" s="234"/>
      <c r="K467" s="234"/>
      <c r="L467" s="234"/>
      <c r="M467" s="234"/>
      <c r="N467" s="234"/>
      <c r="O467" s="234"/>
      <c r="P467" s="234"/>
      <c r="Q467" s="234"/>
      <c r="R467" s="234"/>
      <c r="S467" s="234"/>
      <c r="T467" s="165"/>
      <c r="U467" s="166"/>
      <c r="V467" s="167"/>
      <c r="W467" s="235"/>
      <c r="X467" s="235"/>
      <c r="Y467" s="170">
        <f t="shared" si="14"/>
        <v>0</v>
      </c>
      <c r="Z467" s="170"/>
      <c r="AA467" s="171"/>
    </row>
    <row r="468" spans="2:27" ht="12" customHeight="1">
      <c r="B468" s="161"/>
      <c r="C468" s="162"/>
      <c r="D468" s="162"/>
      <c r="E468" s="163"/>
      <c r="F468" s="234"/>
      <c r="G468" s="234"/>
      <c r="H468" s="234"/>
      <c r="I468" s="234"/>
      <c r="J468" s="234"/>
      <c r="K468" s="234"/>
      <c r="L468" s="234"/>
      <c r="M468" s="234"/>
      <c r="N468" s="234"/>
      <c r="O468" s="234"/>
      <c r="P468" s="234"/>
      <c r="Q468" s="234"/>
      <c r="R468" s="234"/>
      <c r="S468" s="234"/>
      <c r="T468" s="165"/>
      <c r="U468" s="166"/>
      <c r="V468" s="167"/>
      <c r="W468" s="235"/>
      <c r="X468" s="235"/>
      <c r="Y468" s="170">
        <f t="shared" si="14"/>
        <v>0</v>
      </c>
      <c r="Z468" s="170"/>
      <c r="AA468" s="171"/>
    </row>
    <row r="469" spans="2:27" ht="12" customHeight="1">
      <c r="B469" s="161"/>
      <c r="C469" s="162"/>
      <c r="D469" s="162"/>
      <c r="E469" s="163"/>
      <c r="F469" s="234"/>
      <c r="G469" s="234"/>
      <c r="H469" s="234"/>
      <c r="I469" s="234"/>
      <c r="J469" s="234"/>
      <c r="K469" s="234"/>
      <c r="L469" s="234"/>
      <c r="M469" s="234"/>
      <c r="N469" s="234"/>
      <c r="O469" s="234"/>
      <c r="P469" s="234"/>
      <c r="Q469" s="234"/>
      <c r="R469" s="234"/>
      <c r="S469" s="234"/>
      <c r="T469" s="165"/>
      <c r="U469" s="166"/>
      <c r="V469" s="167"/>
      <c r="W469" s="235"/>
      <c r="X469" s="235"/>
      <c r="Y469" s="170">
        <f t="shared" si="14"/>
        <v>0</v>
      </c>
      <c r="Z469" s="170"/>
      <c r="AA469" s="171"/>
    </row>
    <row r="470" spans="2:27" ht="12" customHeight="1">
      <c r="B470" s="161"/>
      <c r="C470" s="162"/>
      <c r="D470" s="162"/>
      <c r="E470" s="163"/>
      <c r="F470" s="234"/>
      <c r="G470" s="234"/>
      <c r="H470" s="234"/>
      <c r="I470" s="234"/>
      <c r="J470" s="234"/>
      <c r="K470" s="234"/>
      <c r="L470" s="234"/>
      <c r="M470" s="234"/>
      <c r="N470" s="234"/>
      <c r="O470" s="234"/>
      <c r="P470" s="234"/>
      <c r="Q470" s="234"/>
      <c r="R470" s="234"/>
      <c r="S470" s="234"/>
      <c r="T470" s="165"/>
      <c r="U470" s="166"/>
      <c r="V470" s="167"/>
      <c r="W470" s="235"/>
      <c r="X470" s="235"/>
      <c r="Y470" s="170">
        <f t="shared" si="14"/>
        <v>0</v>
      </c>
      <c r="Z470" s="170"/>
      <c r="AA470" s="171"/>
    </row>
    <row r="471" spans="2:27" ht="12" customHeight="1">
      <c r="B471" s="161"/>
      <c r="C471" s="162"/>
      <c r="D471" s="162"/>
      <c r="E471" s="163"/>
      <c r="F471" s="234"/>
      <c r="G471" s="234"/>
      <c r="H471" s="234"/>
      <c r="I471" s="234"/>
      <c r="J471" s="234"/>
      <c r="K471" s="234"/>
      <c r="L471" s="234"/>
      <c r="M471" s="234"/>
      <c r="N471" s="234"/>
      <c r="O471" s="234"/>
      <c r="P471" s="234"/>
      <c r="Q471" s="234"/>
      <c r="R471" s="234"/>
      <c r="S471" s="234"/>
      <c r="T471" s="165"/>
      <c r="U471" s="166"/>
      <c r="V471" s="167"/>
      <c r="W471" s="235"/>
      <c r="X471" s="235"/>
      <c r="Y471" s="170">
        <f t="shared" si="14"/>
        <v>0</v>
      </c>
      <c r="Z471" s="170"/>
      <c r="AA471" s="171"/>
    </row>
    <row r="472" spans="2:27" ht="12" customHeight="1">
      <c r="B472" s="161"/>
      <c r="C472" s="162"/>
      <c r="D472" s="162"/>
      <c r="E472" s="163"/>
      <c r="F472" s="234"/>
      <c r="G472" s="234"/>
      <c r="H472" s="234"/>
      <c r="I472" s="234"/>
      <c r="J472" s="234"/>
      <c r="K472" s="234"/>
      <c r="L472" s="234"/>
      <c r="M472" s="234"/>
      <c r="N472" s="234"/>
      <c r="O472" s="234"/>
      <c r="P472" s="234"/>
      <c r="Q472" s="234"/>
      <c r="R472" s="234"/>
      <c r="S472" s="234"/>
      <c r="T472" s="165"/>
      <c r="U472" s="166"/>
      <c r="V472" s="167"/>
      <c r="W472" s="235"/>
      <c r="X472" s="235"/>
      <c r="Y472" s="170">
        <f t="shared" si="14"/>
        <v>0</v>
      </c>
      <c r="Z472" s="170"/>
      <c r="AA472" s="171"/>
    </row>
    <row r="473" spans="2:27" ht="12" customHeight="1">
      <c r="B473" s="161"/>
      <c r="C473" s="162"/>
      <c r="D473" s="162"/>
      <c r="E473" s="163"/>
      <c r="F473" s="234"/>
      <c r="G473" s="234"/>
      <c r="H473" s="234"/>
      <c r="I473" s="234"/>
      <c r="J473" s="234"/>
      <c r="K473" s="234"/>
      <c r="L473" s="234"/>
      <c r="M473" s="234"/>
      <c r="N473" s="234"/>
      <c r="O473" s="234"/>
      <c r="P473" s="234"/>
      <c r="Q473" s="234"/>
      <c r="R473" s="234"/>
      <c r="S473" s="234"/>
      <c r="T473" s="165"/>
      <c r="U473" s="166"/>
      <c r="V473" s="167"/>
      <c r="W473" s="235"/>
      <c r="X473" s="235"/>
      <c r="Y473" s="170">
        <f t="shared" si="14"/>
        <v>0</v>
      </c>
      <c r="Z473" s="170"/>
      <c r="AA473" s="171"/>
    </row>
    <row r="474" spans="2:27" ht="12" customHeight="1">
      <c r="B474" s="161"/>
      <c r="C474" s="162"/>
      <c r="D474" s="162"/>
      <c r="E474" s="163"/>
      <c r="F474" s="234"/>
      <c r="G474" s="234"/>
      <c r="H474" s="234"/>
      <c r="I474" s="234"/>
      <c r="J474" s="234"/>
      <c r="K474" s="234"/>
      <c r="L474" s="234"/>
      <c r="M474" s="234"/>
      <c r="N474" s="234"/>
      <c r="O474" s="234"/>
      <c r="P474" s="234"/>
      <c r="Q474" s="234"/>
      <c r="R474" s="234"/>
      <c r="S474" s="234"/>
      <c r="T474" s="165"/>
      <c r="U474" s="166"/>
      <c r="V474" s="167"/>
      <c r="W474" s="235"/>
      <c r="X474" s="235"/>
      <c r="Y474" s="170">
        <f t="shared" si="14"/>
        <v>0</v>
      </c>
      <c r="Z474" s="170"/>
      <c r="AA474" s="171"/>
    </row>
    <row r="475" spans="2:27" ht="12" customHeight="1">
      <c r="B475" s="161"/>
      <c r="C475" s="162"/>
      <c r="D475" s="162"/>
      <c r="E475" s="163"/>
      <c r="F475" s="236"/>
      <c r="G475" s="236"/>
      <c r="H475" s="236"/>
      <c r="I475" s="236"/>
      <c r="J475" s="236"/>
      <c r="K475" s="236"/>
      <c r="L475" s="236"/>
      <c r="M475" s="236"/>
      <c r="N475" s="236"/>
      <c r="O475" s="236"/>
      <c r="P475" s="236"/>
      <c r="Q475" s="236"/>
      <c r="R475" s="236"/>
      <c r="S475" s="236"/>
      <c r="T475" s="165"/>
      <c r="U475" s="166"/>
      <c r="V475" s="167"/>
      <c r="W475" s="235"/>
      <c r="X475" s="235"/>
      <c r="Y475" s="237">
        <f t="shared" si="14"/>
        <v>0</v>
      </c>
      <c r="Z475" s="237"/>
      <c r="AA475" s="238"/>
    </row>
    <row r="476" spans="2:27" ht="12" customHeight="1" thickBot="1">
      <c r="B476" s="239"/>
      <c r="C476" s="240"/>
      <c r="D476" s="240"/>
      <c r="E476" s="241"/>
      <c r="F476" s="242"/>
      <c r="G476" s="242"/>
      <c r="H476" s="242"/>
      <c r="I476" s="242"/>
      <c r="J476" s="242"/>
      <c r="K476" s="242"/>
      <c r="L476" s="242"/>
      <c r="M476" s="242"/>
      <c r="N476" s="242"/>
      <c r="O476" s="242"/>
      <c r="P476" s="242"/>
      <c r="Q476" s="242"/>
      <c r="R476" s="242"/>
      <c r="S476" s="242"/>
      <c r="T476" s="243"/>
      <c r="U476" s="244"/>
      <c r="V476" s="245"/>
      <c r="W476" s="246"/>
      <c r="X476" s="246"/>
      <c r="Y476" s="247">
        <f t="shared" si="14"/>
        <v>0</v>
      </c>
      <c r="Z476" s="247"/>
      <c r="AA476" s="248"/>
    </row>
    <row r="477" spans="2:27" ht="12" customHeight="1"/>
    <row r="478" spans="2:27" ht="12" customHeight="1" thickBot="1"/>
    <row r="479" spans="2:27" ht="12" customHeight="1" thickBot="1">
      <c r="B479" s="12" t="s">
        <v>379</v>
      </c>
      <c r="C479" s="154" t="s">
        <v>364</v>
      </c>
      <c r="D479" s="155"/>
      <c r="E479" s="156"/>
      <c r="F479" s="157"/>
      <c r="G479" s="11" t="s">
        <v>361</v>
      </c>
      <c r="H479" s="156"/>
      <c r="I479" s="157"/>
      <c r="J479" s="154" t="s">
        <v>363</v>
      </c>
      <c r="K479" s="158"/>
      <c r="L479" s="159">
        <f>SUM(Y484:AA506)</f>
        <v>0</v>
      </c>
      <c r="M479" s="159"/>
      <c r="N479" s="160"/>
      <c r="O479" s="154" t="s">
        <v>362</v>
      </c>
      <c r="P479" s="158"/>
      <c r="Q479" s="156"/>
      <c r="R479" s="157"/>
      <c r="S479" s="157"/>
      <c r="T479" s="157"/>
      <c r="U479" s="157"/>
      <c r="V479" s="157"/>
      <c r="W479" s="157"/>
      <c r="X479" s="195" t="s">
        <v>418</v>
      </c>
      <c r="Y479" s="195"/>
      <c r="Z479" s="196"/>
      <c r="AA479" s="10"/>
    </row>
    <row r="480" spans="2:27" ht="12" customHeight="1">
      <c r="B480" s="172" t="s">
        <v>334</v>
      </c>
      <c r="C480" s="173"/>
      <c r="D480" s="173"/>
      <c r="E480" s="249"/>
      <c r="F480" s="209" t="s">
        <v>469</v>
      </c>
      <c r="G480" s="210"/>
      <c r="H480" s="215"/>
      <c r="I480" s="216"/>
      <c r="J480" s="216"/>
      <c r="K480" s="216"/>
      <c r="L480" s="216"/>
      <c r="M480" s="216"/>
      <c r="N480" s="216"/>
      <c r="O480" s="216"/>
      <c r="P480" s="216"/>
      <c r="Q480" s="216"/>
      <c r="R480" s="216"/>
      <c r="S480" s="216"/>
      <c r="T480" s="216"/>
      <c r="U480" s="216"/>
      <c r="V480" s="216"/>
      <c r="W480" s="216"/>
      <c r="X480" s="216"/>
      <c r="Y480" s="216"/>
      <c r="Z480" s="216"/>
      <c r="AA480" s="217"/>
    </row>
    <row r="481" spans="2:27" ht="12" customHeight="1">
      <c r="B481" s="174"/>
      <c r="C481" s="175"/>
      <c r="D481" s="175"/>
      <c r="E481" s="250"/>
      <c r="F481" s="211"/>
      <c r="G481" s="212"/>
      <c r="H481" s="218"/>
      <c r="I481" s="219"/>
      <c r="J481" s="219"/>
      <c r="K481" s="219"/>
      <c r="L481" s="219"/>
      <c r="M481" s="219"/>
      <c r="N481" s="219"/>
      <c r="O481" s="219"/>
      <c r="P481" s="219"/>
      <c r="Q481" s="219"/>
      <c r="R481" s="219"/>
      <c r="S481" s="219"/>
      <c r="T481" s="219"/>
      <c r="U481" s="219"/>
      <c r="V481" s="219"/>
      <c r="W481" s="219"/>
      <c r="X481" s="219"/>
      <c r="Y481" s="219"/>
      <c r="Z481" s="219"/>
      <c r="AA481" s="220"/>
    </row>
    <row r="482" spans="2:27" ht="12" customHeight="1" thickBot="1">
      <c r="B482" s="177"/>
      <c r="C482" s="178"/>
      <c r="D482" s="178"/>
      <c r="E482" s="251"/>
      <c r="F482" s="213"/>
      <c r="G482" s="214"/>
      <c r="H482" s="221"/>
      <c r="I482" s="222"/>
      <c r="J482" s="222"/>
      <c r="K482" s="222"/>
      <c r="L482" s="222"/>
      <c r="M482" s="222"/>
      <c r="N482" s="222"/>
      <c r="O482" s="222"/>
      <c r="P482" s="222"/>
      <c r="Q482" s="222"/>
      <c r="R482" s="222"/>
      <c r="S482" s="222"/>
      <c r="T482" s="222"/>
      <c r="U482" s="222"/>
      <c r="V482" s="222"/>
      <c r="W482" s="222"/>
      <c r="X482" s="222"/>
      <c r="Y482" s="222"/>
      <c r="Z482" s="222"/>
      <c r="AA482" s="223"/>
    </row>
    <row r="483" spans="2:27" ht="12" customHeight="1" thickBot="1">
      <c r="B483" s="179" t="s">
        <v>335</v>
      </c>
      <c r="C483" s="180"/>
      <c r="D483" s="180"/>
      <c r="E483" s="180"/>
      <c r="F483" s="180" t="s">
        <v>336</v>
      </c>
      <c r="G483" s="180"/>
      <c r="H483" s="180"/>
      <c r="I483" s="180"/>
      <c r="J483" s="180"/>
      <c r="K483" s="180"/>
      <c r="L483" s="180"/>
      <c r="M483" s="180"/>
      <c r="N483" s="180"/>
      <c r="O483" s="180"/>
      <c r="P483" s="180"/>
      <c r="Q483" s="180"/>
      <c r="R483" s="180"/>
      <c r="S483" s="180"/>
      <c r="T483" s="180" t="s">
        <v>337</v>
      </c>
      <c r="U483" s="180"/>
      <c r="V483" s="180"/>
      <c r="W483" s="180" t="s">
        <v>338</v>
      </c>
      <c r="X483" s="180"/>
      <c r="Y483" s="180" t="s">
        <v>339</v>
      </c>
      <c r="Z483" s="180"/>
      <c r="AA483" s="192"/>
    </row>
    <row r="484" spans="2:27" ht="12" customHeight="1">
      <c r="B484" s="181"/>
      <c r="C484" s="182"/>
      <c r="D484" s="182"/>
      <c r="E484" s="183"/>
      <c r="F484" s="255"/>
      <c r="G484" s="255"/>
      <c r="H484" s="255"/>
      <c r="I484" s="255"/>
      <c r="J484" s="255"/>
      <c r="K484" s="255"/>
      <c r="L484" s="255"/>
      <c r="M484" s="255"/>
      <c r="N484" s="255"/>
      <c r="O484" s="255"/>
      <c r="P484" s="255"/>
      <c r="Q484" s="255"/>
      <c r="R484" s="255"/>
      <c r="S484" s="255"/>
      <c r="T484" s="256"/>
      <c r="U484" s="256"/>
      <c r="V484" s="256"/>
      <c r="W484" s="235"/>
      <c r="X484" s="235"/>
      <c r="Y484" s="190">
        <f t="shared" ref="Y484:Y506" si="15">T484*W484</f>
        <v>0</v>
      </c>
      <c r="Z484" s="190"/>
      <c r="AA484" s="191"/>
    </row>
    <row r="485" spans="2:27" ht="12" customHeight="1">
      <c r="B485" s="161"/>
      <c r="C485" s="162"/>
      <c r="D485" s="162"/>
      <c r="E485" s="163"/>
      <c r="F485" s="234"/>
      <c r="G485" s="234"/>
      <c r="H485" s="234"/>
      <c r="I485" s="234"/>
      <c r="J485" s="234"/>
      <c r="K485" s="234"/>
      <c r="L485" s="234"/>
      <c r="M485" s="234"/>
      <c r="N485" s="234"/>
      <c r="O485" s="234"/>
      <c r="P485" s="234"/>
      <c r="Q485" s="234"/>
      <c r="R485" s="234"/>
      <c r="S485" s="234"/>
      <c r="T485" s="256"/>
      <c r="U485" s="256"/>
      <c r="V485" s="256"/>
      <c r="W485" s="235"/>
      <c r="X485" s="235"/>
      <c r="Y485" s="170">
        <f t="shared" si="15"/>
        <v>0</v>
      </c>
      <c r="Z485" s="170"/>
      <c r="AA485" s="171"/>
    </row>
    <row r="486" spans="2:27" ht="12" customHeight="1">
      <c r="B486" s="161"/>
      <c r="C486" s="162"/>
      <c r="D486" s="162"/>
      <c r="E486" s="163"/>
      <c r="F486" s="234"/>
      <c r="G486" s="234"/>
      <c r="H486" s="234"/>
      <c r="I486" s="234"/>
      <c r="J486" s="234"/>
      <c r="K486" s="234"/>
      <c r="L486" s="234"/>
      <c r="M486" s="234"/>
      <c r="N486" s="234"/>
      <c r="O486" s="234"/>
      <c r="P486" s="234"/>
      <c r="Q486" s="234"/>
      <c r="R486" s="234"/>
      <c r="S486" s="234"/>
      <c r="T486" s="256"/>
      <c r="U486" s="256"/>
      <c r="V486" s="256"/>
      <c r="W486" s="235"/>
      <c r="X486" s="235"/>
      <c r="Y486" s="170">
        <f t="shared" si="15"/>
        <v>0</v>
      </c>
      <c r="Z486" s="170"/>
      <c r="AA486" s="171"/>
    </row>
    <row r="487" spans="2:27" ht="12" customHeight="1">
      <c r="B487" s="161"/>
      <c r="C487" s="162"/>
      <c r="D487" s="162"/>
      <c r="E487" s="163"/>
      <c r="F487" s="234"/>
      <c r="G487" s="234"/>
      <c r="H487" s="234"/>
      <c r="I487" s="234"/>
      <c r="J487" s="234"/>
      <c r="K487" s="234"/>
      <c r="L487" s="234"/>
      <c r="M487" s="234"/>
      <c r="N487" s="234"/>
      <c r="O487" s="234"/>
      <c r="P487" s="234"/>
      <c r="Q487" s="234"/>
      <c r="R487" s="234"/>
      <c r="S487" s="234"/>
      <c r="T487" s="256"/>
      <c r="U487" s="256"/>
      <c r="V487" s="256"/>
      <c r="W487" s="235"/>
      <c r="X487" s="235"/>
      <c r="Y487" s="170">
        <f t="shared" si="15"/>
        <v>0</v>
      </c>
      <c r="Z487" s="170"/>
      <c r="AA487" s="171"/>
    </row>
    <row r="488" spans="2:27" ht="12" customHeight="1">
      <c r="B488" s="161"/>
      <c r="C488" s="162"/>
      <c r="D488" s="162"/>
      <c r="E488" s="163"/>
      <c r="F488" s="234"/>
      <c r="G488" s="234"/>
      <c r="H488" s="234"/>
      <c r="I488" s="234"/>
      <c r="J488" s="234"/>
      <c r="K488" s="234"/>
      <c r="L488" s="234"/>
      <c r="M488" s="234"/>
      <c r="N488" s="234"/>
      <c r="O488" s="234"/>
      <c r="P488" s="234"/>
      <c r="Q488" s="234"/>
      <c r="R488" s="234"/>
      <c r="S488" s="234"/>
      <c r="T488" s="256"/>
      <c r="U488" s="256"/>
      <c r="V488" s="256"/>
      <c r="W488" s="235"/>
      <c r="X488" s="235"/>
      <c r="Y488" s="170">
        <f t="shared" si="15"/>
        <v>0</v>
      </c>
      <c r="Z488" s="170"/>
      <c r="AA488" s="171"/>
    </row>
    <row r="489" spans="2:27" ht="12" customHeight="1">
      <c r="B489" s="161"/>
      <c r="C489" s="162"/>
      <c r="D489" s="162"/>
      <c r="E489" s="163"/>
      <c r="F489" s="234"/>
      <c r="G489" s="234"/>
      <c r="H489" s="234"/>
      <c r="I489" s="234"/>
      <c r="J489" s="234"/>
      <c r="K489" s="234"/>
      <c r="L489" s="234"/>
      <c r="M489" s="234"/>
      <c r="N489" s="234"/>
      <c r="O489" s="234"/>
      <c r="P489" s="234"/>
      <c r="Q489" s="234"/>
      <c r="R489" s="234"/>
      <c r="S489" s="234"/>
      <c r="T489" s="256"/>
      <c r="U489" s="256"/>
      <c r="V489" s="256"/>
      <c r="W489" s="235"/>
      <c r="X489" s="235"/>
      <c r="Y489" s="170">
        <f t="shared" si="15"/>
        <v>0</v>
      </c>
      <c r="Z489" s="170"/>
      <c r="AA489" s="171"/>
    </row>
    <row r="490" spans="2:27" ht="12" customHeight="1">
      <c r="B490" s="161"/>
      <c r="C490" s="162"/>
      <c r="D490" s="162"/>
      <c r="E490" s="163"/>
      <c r="F490" s="234"/>
      <c r="G490" s="234"/>
      <c r="H490" s="234"/>
      <c r="I490" s="234"/>
      <c r="J490" s="234"/>
      <c r="K490" s="234"/>
      <c r="L490" s="234"/>
      <c r="M490" s="234"/>
      <c r="N490" s="234"/>
      <c r="O490" s="234"/>
      <c r="P490" s="234"/>
      <c r="Q490" s="234"/>
      <c r="R490" s="234"/>
      <c r="S490" s="234"/>
      <c r="T490" s="256"/>
      <c r="U490" s="256"/>
      <c r="V490" s="256"/>
      <c r="W490" s="235"/>
      <c r="X490" s="235"/>
      <c r="Y490" s="170">
        <f t="shared" si="15"/>
        <v>0</v>
      </c>
      <c r="Z490" s="170"/>
      <c r="AA490" s="171"/>
    </row>
    <row r="491" spans="2:27" ht="12" customHeight="1">
      <c r="B491" s="161"/>
      <c r="C491" s="162"/>
      <c r="D491" s="162"/>
      <c r="E491" s="163"/>
      <c r="F491" s="234"/>
      <c r="G491" s="234"/>
      <c r="H491" s="234"/>
      <c r="I491" s="234"/>
      <c r="J491" s="234"/>
      <c r="K491" s="234"/>
      <c r="L491" s="234"/>
      <c r="M491" s="234"/>
      <c r="N491" s="234"/>
      <c r="O491" s="234"/>
      <c r="P491" s="234"/>
      <c r="Q491" s="234"/>
      <c r="R491" s="234"/>
      <c r="S491" s="234"/>
      <c r="T491" s="256"/>
      <c r="U491" s="256"/>
      <c r="V491" s="256"/>
      <c r="W491" s="235"/>
      <c r="X491" s="235"/>
      <c r="Y491" s="170">
        <f t="shared" si="15"/>
        <v>0</v>
      </c>
      <c r="Z491" s="170"/>
      <c r="AA491" s="171"/>
    </row>
    <row r="492" spans="2:27" ht="12" customHeight="1">
      <c r="B492" s="161"/>
      <c r="C492" s="162"/>
      <c r="D492" s="162"/>
      <c r="E492" s="163"/>
      <c r="F492" s="234"/>
      <c r="G492" s="234"/>
      <c r="H492" s="234"/>
      <c r="I492" s="234"/>
      <c r="J492" s="234"/>
      <c r="K492" s="234"/>
      <c r="L492" s="234"/>
      <c r="M492" s="234"/>
      <c r="N492" s="234"/>
      <c r="O492" s="234"/>
      <c r="P492" s="234"/>
      <c r="Q492" s="234"/>
      <c r="R492" s="234"/>
      <c r="S492" s="234"/>
      <c r="T492" s="165"/>
      <c r="U492" s="166"/>
      <c r="V492" s="167"/>
      <c r="W492" s="235"/>
      <c r="X492" s="235"/>
      <c r="Y492" s="170">
        <f t="shared" si="15"/>
        <v>0</v>
      </c>
      <c r="Z492" s="170"/>
      <c r="AA492" s="171"/>
    </row>
    <row r="493" spans="2:27" ht="12" customHeight="1">
      <c r="B493" s="161"/>
      <c r="C493" s="162"/>
      <c r="D493" s="162"/>
      <c r="E493" s="163"/>
      <c r="F493" s="234"/>
      <c r="G493" s="234"/>
      <c r="H493" s="234"/>
      <c r="I493" s="234"/>
      <c r="J493" s="234"/>
      <c r="K493" s="234"/>
      <c r="L493" s="234"/>
      <c r="M493" s="234"/>
      <c r="N493" s="234"/>
      <c r="O493" s="234"/>
      <c r="P493" s="234"/>
      <c r="Q493" s="234"/>
      <c r="R493" s="234"/>
      <c r="S493" s="234"/>
      <c r="T493" s="165"/>
      <c r="U493" s="166"/>
      <c r="V493" s="167"/>
      <c r="W493" s="235"/>
      <c r="X493" s="235"/>
      <c r="Y493" s="170">
        <f t="shared" si="15"/>
        <v>0</v>
      </c>
      <c r="Z493" s="170"/>
      <c r="AA493" s="171"/>
    </row>
    <row r="494" spans="2:27" ht="12" customHeight="1">
      <c r="B494" s="161"/>
      <c r="C494" s="162"/>
      <c r="D494" s="162"/>
      <c r="E494" s="163"/>
      <c r="F494" s="234"/>
      <c r="G494" s="234"/>
      <c r="H494" s="234"/>
      <c r="I494" s="234"/>
      <c r="J494" s="234"/>
      <c r="K494" s="234"/>
      <c r="L494" s="234"/>
      <c r="M494" s="234"/>
      <c r="N494" s="234"/>
      <c r="O494" s="234"/>
      <c r="P494" s="234"/>
      <c r="Q494" s="234"/>
      <c r="R494" s="234"/>
      <c r="S494" s="234"/>
      <c r="T494" s="165"/>
      <c r="U494" s="166"/>
      <c r="V494" s="167"/>
      <c r="W494" s="235"/>
      <c r="X494" s="235"/>
      <c r="Y494" s="170">
        <f t="shared" si="15"/>
        <v>0</v>
      </c>
      <c r="Z494" s="170"/>
      <c r="AA494" s="171"/>
    </row>
    <row r="495" spans="2:27" ht="12" customHeight="1">
      <c r="B495" s="161"/>
      <c r="C495" s="162"/>
      <c r="D495" s="162"/>
      <c r="E495" s="163"/>
      <c r="F495" s="234"/>
      <c r="G495" s="234"/>
      <c r="H495" s="234"/>
      <c r="I495" s="234"/>
      <c r="J495" s="234"/>
      <c r="K495" s="234"/>
      <c r="L495" s="234"/>
      <c r="M495" s="234"/>
      <c r="N495" s="234"/>
      <c r="O495" s="234"/>
      <c r="P495" s="234"/>
      <c r="Q495" s="234"/>
      <c r="R495" s="234"/>
      <c r="S495" s="234"/>
      <c r="T495" s="165"/>
      <c r="U495" s="166"/>
      <c r="V495" s="167"/>
      <c r="W495" s="235"/>
      <c r="X495" s="235"/>
      <c r="Y495" s="170">
        <f t="shared" si="15"/>
        <v>0</v>
      </c>
      <c r="Z495" s="170"/>
      <c r="AA495" s="171"/>
    </row>
    <row r="496" spans="2:27" ht="12" customHeight="1">
      <c r="B496" s="161"/>
      <c r="C496" s="162"/>
      <c r="D496" s="162"/>
      <c r="E496" s="163"/>
      <c r="F496" s="234"/>
      <c r="G496" s="234"/>
      <c r="H496" s="234"/>
      <c r="I496" s="234"/>
      <c r="J496" s="234"/>
      <c r="K496" s="234"/>
      <c r="L496" s="234"/>
      <c r="M496" s="234"/>
      <c r="N496" s="234"/>
      <c r="O496" s="234"/>
      <c r="P496" s="234"/>
      <c r="Q496" s="234"/>
      <c r="R496" s="234"/>
      <c r="S496" s="234"/>
      <c r="T496" s="165"/>
      <c r="U496" s="166"/>
      <c r="V496" s="167"/>
      <c r="W496" s="235"/>
      <c r="X496" s="235"/>
      <c r="Y496" s="170">
        <f t="shared" si="15"/>
        <v>0</v>
      </c>
      <c r="Z496" s="170"/>
      <c r="AA496" s="171"/>
    </row>
    <row r="497" spans="2:27" ht="12" customHeight="1">
      <c r="B497" s="161"/>
      <c r="C497" s="162"/>
      <c r="D497" s="162"/>
      <c r="E497" s="163"/>
      <c r="F497" s="234"/>
      <c r="G497" s="234"/>
      <c r="H497" s="234"/>
      <c r="I497" s="234"/>
      <c r="J497" s="234"/>
      <c r="K497" s="234"/>
      <c r="L497" s="234"/>
      <c r="M497" s="234"/>
      <c r="N497" s="234"/>
      <c r="O497" s="234"/>
      <c r="P497" s="234"/>
      <c r="Q497" s="234"/>
      <c r="R497" s="234"/>
      <c r="S497" s="234"/>
      <c r="T497" s="165"/>
      <c r="U497" s="166"/>
      <c r="V497" s="167"/>
      <c r="W497" s="235"/>
      <c r="X497" s="235"/>
      <c r="Y497" s="170">
        <f t="shared" si="15"/>
        <v>0</v>
      </c>
      <c r="Z497" s="170"/>
      <c r="AA497" s="171"/>
    </row>
    <row r="498" spans="2:27" ht="12" customHeight="1">
      <c r="B498" s="161"/>
      <c r="C498" s="162"/>
      <c r="D498" s="162"/>
      <c r="E498" s="163"/>
      <c r="F498" s="234"/>
      <c r="G498" s="234"/>
      <c r="H498" s="234"/>
      <c r="I498" s="234"/>
      <c r="J498" s="234"/>
      <c r="K498" s="234"/>
      <c r="L498" s="234"/>
      <c r="M498" s="234"/>
      <c r="N498" s="234"/>
      <c r="O498" s="234"/>
      <c r="P498" s="234"/>
      <c r="Q498" s="234"/>
      <c r="R498" s="234"/>
      <c r="S498" s="234"/>
      <c r="T498" s="165"/>
      <c r="U498" s="166"/>
      <c r="V498" s="167"/>
      <c r="W498" s="235"/>
      <c r="X498" s="235"/>
      <c r="Y498" s="170">
        <f t="shared" si="15"/>
        <v>0</v>
      </c>
      <c r="Z498" s="170"/>
      <c r="AA498" s="171"/>
    </row>
    <row r="499" spans="2:27" ht="12" customHeight="1">
      <c r="B499" s="161"/>
      <c r="C499" s="162"/>
      <c r="D499" s="162"/>
      <c r="E499" s="163"/>
      <c r="F499" s="234"/>
      <c r="G499" s="234"/>
      <c r="H499" s="234"/>
      <c r="I499" s="234"/>
      <c r="J499" s="234"/>
      <c r="K499" s="234"/>
      <c r="L499" s="234"/>
      <c r="M499" s="234"/>
      <c r="N499" s="234"/>
      <c r="O499" s="234"/>
      <c r="P499" s="234"/>
      <c r="Q499" s="234"/>
      <c r="R499" s="234"/>
      <c r="S499" s="234"/>
      <c r="T499" s="165"/>
      <c r="U499" s="166"/>
      <c r="V499" s="167"/>
      <c r="W499" s="235"/>
      <c r="X499" s="235"/>
      <c r="Y499" s="170">
        <f t="shared" si="15"/>
        <v>0</v>
      </c>
      <c r="Z499" s="170"/>
      <c r="AA499" s="171"/>
    </row>
    <row r="500" spans="2:27" ht="12" customHeight="1">
      <c r="B500" s="161"/>
      <c r="C500" s="162"/>
      <c r="D500" s="162"/>
      <c r="E500" s="163"/>
      <c r="F500" s="234"/>
      <c r="G500" s="234"/>
      <c r="H500" s="234"/>
      <c r="I500" s="234"/>
      <c r="J500" s="234"/>
      <c r="K500" s="234"/>
      <c r="L500" s="234"/>
      <c r="M500" s="234"/>
      <c r="N500" s="234"/>
      <c r="O500" s="234"/>
      <c r="P500" s="234"/>
      <c r="Q500" s="234"/>
      <c r="R500" s="234"/>
      <c r="S500" s="234"/>
      <c r="T500" s="165"/>
      <c r="U500" s="166"/>
      <c r="V500" s="167"/>
      <c r="W500" s="235"/>
      <c r="X500" s="235"/>
      <c r="Y500" s="170">
        <f t="shared" si="15"/>
        <v>0</v>
      </c>
      <c r="Z500" s="170"/>
      <c r="AA500" s="171"/>
    </row>
    <row r="501" spans="2:27" ht="12" customHeight="1">
      <c r="B501" s="161"/>
      <c r="C501" s="162"/>
      <c r="D501" s="162"/>
      <c r="E501" s="163"/>
      <c r="F501" s="234"/>
      <c r="G501" s="234"/>
      <c r="H501" s="234"/>
      <c r="I501" s="234"/>
      <c r="J501" s="234"/>
      <c r="K501" s="234"/>
      <c r="L501" s="234"/>
      <c r="M501" s="234"/>
      <c r="N501" s="234"/>
      <c r="O501" s="234"/>
      <c r="P501" s="234"/>
      <c r="Q501" s="234"/>
      <c r="R501" s="234"/>
      <c r="S501" s="234"/>
      <c r="T501" s="165"/>
      <c r="U501" s="166"/>
      <c r="V501" s="167"/>
      <c r="W501" s="235"/>
      <c r="X501" s="235"/>
      <c r="Y501" s="170">
        <f t="shared" si="15"/>
        <v>0</v>
      </c>
      <c r="Z501" s="170"/>
      <c r="AA501" s="171"/>
    </row>
    <row r="502" spans="2:27" ht="12" customHeight="1">
      <c r="B502" s="161"/>
      <c r="C502" s="162"/>
      <c r="D502" s="162"/>
      <c r="E502" s="163"/>
      <c r="F502" s="234"/>
      <c r="G502" s="234"/>
      <c r="H502" s="234"/>
      <c r="I502" s="234"/>
      <c r="J502" s="234"/>
      <c r="K502" s="234"/>
      <c r="L502" s="234"/>
      <c r="M502" s="234"/>
      <c r="N502" s="234"/>
      <c r="O502" s="234"/>
      <c r="P502" s="234"/>
      <c r="Q502" s="234"/>
      <c r="R502" s="234"/>
      <c r="S502" s="234"/>
      <c r="T502" s="165"/>
      <c r="U502" s="166"/>
      <c r="V502" s="167"/>
      <c r="W502" s="235"/>
      <c r="X502" s="235"/>
      <c r="Y502" s="170">
        <f t="shared" si="15"/>
        <v>0</v>
      </c>
      <c r="Z502" s="170"/>
      <c r="AA502" s="171"/>
    </row>
    <row r="503" spans="2:27" ht="12" customHeight="1">
      <c r="B503" s="161"/>
      <c r="C503" s="162"/>
      <c r="D503" s="162"/>
      <c r="E503" s="163"/>
      <c r="F503" s="234"/>
      <c r="G503" s="234"/>
      <c r="H503" s="234"/>
      <c r="I503" s="234"/>
      <c r="J503" s="234"/>
      <c r="K503" s="234"/>
      <c r="L503" s="234"/>
      <c r="M503" s="234"/>
      <c r="N503" s="234"/>
      <c r="O503" s="234"/>
      <c r="P503" s="234"/>
      <c r="Q503" s="234"/>
      <c r="R503" s="234"/>
      <c r="S503" s="234"/>
      <c r="T503" s="165"/>
      <c r="U503" s="166"/>
      <c r="V503" s="167"/>
      <c r="W503" s="235"/>
      <c r="X503" s="235"/>
      <c r="Y503" s="170">
        <f t="shared" si="15"/>
        <v>0</v>
      </c>
      <c r="Z503" s="170"/>
      <c r="AA503" s="171"/>
    </row>
    <row r="504" spans="2:27" ht="12" customHeight="1">
      <c r="B504" s="161"/>
      <c r="C504" s="162"/>
      <c r="D504" s="162"/>
      <c r="E504" s="163"/>
      <c r="F504" s="234"/>
      <c r="G504" s="234"/>
      <c r="H504" s="234"/>
      <c r="I504" s="234"/>
      <c r="J504" s="234"/>
      <c r="K504" s="234"/>
      <c r="L504" s="234"/>
      <c r="M504" s="234"/>
      <c r="N504" s="234"/>
      <c r="O504" s="234"/>
      <c r="P504" s="234"/>
      <c r="Q504" s="234"/>
      <c r="R504" s="234"/>
      <c r="S504" s="234"/>
      <c r="T504" s="165"/>
      <c r="U504" s="166"/>
      <c r="V504" s="167"/>
      <c r="W504" s="235"/>
      <c r="X504" s="235"/>
      <c r="Y504" s="170">
        <f t="shared" si="15"/>
        <v>0</v>
      </c>
      <c r="Z504" s="170"/>
      <c r="AA504" s="171"/>
    </row>
    <row r="505" spans="2:27" ht="12" customHeight="1">
      <c r="B505" s="161"/>
      <c r="C505" s="162"/>
      <c r="D505" s="162"/>
      <c r="E505" s="163"/>
      <c r="F505" s="236"/>
      <c r="G505" s="236"/>
      <c r="H505" s="236"/>
      <c r="I505" s="236"/>
      <c r="J505" s="236"/>
      <c r="K505" s="236"/>
      <c r="L505" s="236"/>
      <c r="M505" s="236"/>
      <c r="N505" s="236"/>
      <c r="O505" s="236"/>
      <c r="P505" s="236"/>
      <c r="Q505" s="236"/>
      <c r="R505" s="236"/>
      <c r="S505" s="236"/>
      <c r="T505" s="165"/>
      <c r="U505" s="166"/>
      <c r="V505" s="167"/>
      <c r="W505" s="235"/>
      <c r="X505" s="235"/>
      <c r="Y505" s="237">
        <f t="shared" si="15"/>
        <v>0</v>
      </c>
      <c r="Z505" s="237"/>
      <c r="AA505" s="238"/>
    </row>
    <row r="506" spans="2:27" ht="12" customHeight="1" thickBot="1">
      <c r="B506" s="239"/>
      <c r="C506" s="240"/>
      <c r="D506" s="240"/>
      <c r="E506" s="241"/>
      <c r="F506" s="242"/>
      <c r="G506" s="242"/>
      <c r="H506" s="242"/>
      <c r="I506" s="242"/>
      <c r="J506" s="242"/>
      <c r="K506" s="242"/>
      <c r="L506" s="242"/>
      <c r="M506" s="242"/>
      <c r="N506" s="242"/>
      <c r="O506" s="242"/>
      <c r="P506" s="242"/>
      <c r="Q506" s="242"/>
      <c r="R506" s="242"/>
      <c r="S506" s="242"/>
      <c r="T506" s="243"/>
      <c r="U506" s="244"/>
      <c r="V506" s="245"/>
      <c r="W506" s="246"/>
      <c r="X506" s="246"/>
      <c r="Y506" s="247">
        <f t="shared" si="15"/>
        <v>0</v>
      </c>
      <c r="Z506" s="247"/>
      <c r="AA506" s="248"/>
    </row>
    <row r="507" spans="2:27" ht="12" customHeight="1" thickBot="1"/>
    <row r="508" spans="2:27" ht="12" customHeight="1" thickBot="1">
      <c r="B508" s="12" t="s">
        <v>380</v>
      </c>
      <c r="C508" s="154" t="s">
        <v>364</v>
      </c>
      <c r="D508" s="155"/>
      <c r="E508" s="156"/>
      <c r="F508" s="157"/>
      <c r="G508" s="11" t="s">
        <v>361</v>
      </c>
      <c r="H508" s="156"/>
      <c r="I508" s="157"/>
      <c r="J508" s="154" t="s">
        <v>363</v>
      </c>
      <c r="K508" s="158"/>
      <c r="L508" s="159">
        <f>SUM(Y513:AA535)</f>
        <v>0</v>
      </c>
      <c r="M508" s="159"/>
      <c r="N508" s="160"/>
      <c r="O508" s="154" t="s">
        <v>362</v>
      </c>
      <c r="P508" s="158"/>
      <c r="Q508" s="156"/>
      <c r="R508" s="157"/>
      <c r="S508" s="157"/>
      <c r="T508" s="157"/>
      <c r="U508" s="157"/>
      <c r="V508" s="157"/>
      <c r="W508" s="157"/>
      <c r="X508" s="195" t="s">
        <v>418</v>
      </c>
      <c r="Y508" s="195"/>
      <c r="Z508" s="196"/>
      <c r="AA508" s="10"/>
    </row>
    <row r="509" spans="2:27" ht="12" customHeight="1">
      <c r="B509" s="172" t="s">
        <v>334</v>
      </c>
      <c r="C509" s="173"/>
      <c r="D509" s="173"/>
      <c r="E509" s="249"/>
      <c r="F509" s="209" t="s">
        <v>469</v>
      </c>
      <c r="G509" s="210"/>
      <c r="H509" s="215"/>
      <c r="I509" s="216"/>
      <c r="J509" s="216"/>
      <c r="K509" s="216"/>
      <c r="L509" s="216"/>
      <c r="M509" s="216"/>
      <c r="N509" s="216"/>
      <c r="O509" s="216"/>
      <c r="P509" s="216"/>
      <c r="Q509" s="216"/>
      <c r="R509" s="216"/>
      <c r="S509" s="216"/>
      <c r="T509" s="216"/>
      <c r="U509" s="216"/>
      <c r="V509" s="216"/>
      <c r="W509" s="216"/>
      <c r="X509" s="216"/>
      <c r="Y509" s="216"/>
      <c r="Z509" s="216"/>
      <c r="AA509" s="217"/>
    </row>
    <row r="510" spans="2:27" ht="12" customHeight="1">
      <c r="B510" s="174"/>
      <c r="C510" s="175"/>
      <c r="D510" s="175"/>
      <c r="E510" s="250"/>
      <c r="F510" s="211"/>
      <c r="G510" s="212"/>
      <c r="H510" s="218"/>
      <c r="I510" s="219"/>
      <c r="J510" s="219"/>
      <c r="K510" s="219"/>
      <c r="L510" s="219"/>
      <c r="M510" s="219"/>
      <c r="N510" s="219"/>
      <c r="O510" s="219"/>
      <c r="P510" s="219"/>
      <c r="Q510" s="219"/>
      <c r="R510" s="219"/>
      <c r="S510" s="219"/>
      <c r="T510" s="219"/>
      <c r="U510" s="219"/>
      <c r="V510" s="219"/>
      <c r="W510" s="219"/>
      <c r="X510" s="219"/>
      <c r="Y510" s="219"/>
      <c r="Z510" s="219"/>
      <c r="AA510" s="220"/>
    </row>
    <row r="511" spans="2:27" ht="12" customHeight="1" thickBot="1">
      <c r="B511" s="177"/>
      <c r="C511" s="178"/>
      <c r="D511" s="178"/>
      <c r="E511" s="251"/>
      <c r="F511" s="213"/>
      <c r="G511" s="214"/>
      <c r="H511" s="221"/>
      <c r="I511" s="222"/>
      <c r="J511" s="222"/>
      <c r="K511" s="222"/>
      <c r="L511" s="222"/>
      <c r="M511" s="222"/>
      <c r="N511" s="222"/>
      <c r="O511" s="222"/>
      <c r="P511" s="222"/>
      <c r="Q511" s="222"/>
      <c r="R511" s="222"/>
      <c r="S511" s="222"/>
      <c r="T511" s="222"/>
      <c r="U511" s="222"/>
      <c r="V511" s="222"/>
      <c r="W511" s="222"/>
      <c r="X511" s="222"/>
      <c r="Y511" s="222"/>
      <c r="Z511" s="222"/>
      <c r="AA511" s="223"/>
    </row>
    <row r="512" spans="2:27" ht="12" customHeight="1" thickBot="1">
      <c r="B512" s="179" t="s">
        <v>335</v>
      </c>
      <c r="C512" s="180"/>
      <c r="D512" s="180"/>
      <c r="E512" s="180"/>
      <c r="F512" s="180" t="s">
        <v>336</v>
      </c>
      <c r="G512" s="180"/>
      <c r="H512" s="180"/>
      <c r="I512" s="180"/>
      <c r="J512" s="180"/>
      <c r="K512" s="180"/>
      <c r="L512" s="180"/>
      <c r="M512" s="180"/>
      <c r="N512" s="180"/>
      <c r="O512" s="180"/>
      <c r="P512" s="180"/>
      <c r="Q512" s="180"/>
      <c r="R512" s="180"/>
      <c r="S512" s="180"/>
      <c r="T512" s="180" t="s">
        <v>337</v>
      </c>
      <c r="U512" s="180"/>
      <c r="V512" s="180"/>
      <c r="W512" s="180" t="s">
        <v>338</v>
      </c>
      <c r="X512" s="180"/>
      <c r="Y512" s="180" t="s">
        <v>339</v>
      </c>
      <c r="Z512" s="180"/>
      <c r="AA512" s="192"/>
    </row>
    <row r="513" spans="2:27" ht="12" customHeight="1">
      <c r="B513" s="181"/>
      <c r="C513" s="182"/>
      <c r="D513" s="182"/>
      <c r="E513" s="183"/>
      <c r="F513" s="255"/>
      <c r="G513" s="255"/>
      <c r="H513" s="255"/>
      <c r="I513" s="255"/>
      <c r="J513" s="255"/>
      <c r="K513" s="255"/>
      <c r="L513" s="255"/>
      <c r="M513" s="255"/>
      <c r="N513" s="255"/>
      <c r="O513" s="255"/>
      <c r="P513" s="255"/>
      <c r="Q513" s="255"/>
      <c r="R513" s="255"/>
      <c r="S513" s="255"/>
      <c r="T513" s="256"/>
      <c r="U513" s="256"/>
      <c r="V513" s="256"/>
      <c r="W513" s="235"/>
      <c r="X513" s="235"/>
      <c r="Y513" s="190">
        <f t="shared" ref="Y513:Y535" si="16">T513*W513</f>
        <v>0</v>
      </c>
      <c r="Z513" s="190"/>
      <c r="AA513" s="191"/>
    </row>
    <row r="514" spans="2:27" ht="12" customHeight="1">
      <c r="B514" s="161"/>
      <c r="C514" s="162"/>
      <c r="D514" s="162"/>
      <c r="E514" s="163"/>
      <c r="F514" s="234"/>
      <c r="G514" s="234"/>
      <c r="H514" s="234"/>
      <c r="I514" s="234"/>
      <c r="J514" s="234"/>
      <c r="K514" s="234"/>
      <c r="L514" s="234"/>
      <c r="M514" s="234"/>
      <c r="N514" s="234"/>
      <c r="O514" s="234"/>
      <c r="P514" s="234"/>
      <c r="Q514" s="234"/>
      <c r="R514" s="234"/>
      <c r="S514" s="234"/>
      <c r="T514" s="256"/>
      <c r="U514" s="256"/>
      <c r="V514" s="256"/>
      <c r="W514" s="235"/>
      <c r="X514" s="235"/>
      <c r="Y514" s="170">
        <f t="shared" si="16"/>
        <v>0</v>
      </c>
      <c r="Z514" s="170"/>
      <c r="AA514" s="171"/>
    </row>
    <row r="515" spans="2:27" ht="12" customHeight="1">
      <c r="B515" s="161"/>
      <c r="C515" s="162"/>
      <c r="D515" s="162"/>
      <c r="E515" s="163"/>
      <c r="F515" s="234"/>
      <c r="G515" s="234"/>
      <c r="H515" s="234"/>
      <c r="I515" s="234"/>
      <c r="J515" s="234"/>
      <c r="K515" s="234"/>
      <c r="L515" s="234"/>
      <c r="M515" s="234"/>
      <c r="N515" s="234"/>
      <c r="O515" s="234"/>
      <c r="P515" s="234"/>
      <c r="Q515" s="234"/>
      <c r="R515" s="234"/>
      <c r="S515" s="234"/>
      <c r="T515" s="256"/>
      <c r="U515" s="256"/>
      <c r="V515" s="256"/>
      <c r="W515" s="235"/>
      <c r="X515" s="235"/>
      <c r="Y515" s="170">
        <f t="shared" si="16"/>
        <v>0</v>
      </c>
      <c r="Z515" s="170"/>
      <c r="AA515" s="171"/>
    </row>
    <row r="516" spans="2:27" ht="12" customHeight="1">
      <c r="B516" s="161"/>
      <c r="C516" s="162"/>
      <c r="D516" s="162"/>
      <c r="E516" s="163"/>
      <c r="F516" s="234"/>
      <c r="G516" s="234"/>
      <c r="H516" s="234"/>
      <c r="I516" s="234"/>
      <c r="J516" s="234"/>
      <c r="K516" s="234"/>
      <c r="L516" s="234"/>
      <c r="M516" s="234"/>
      <c r="N516" s="234"/>
      <c r="O516" s="234"/>
      <c r="P516" s="234"/>
      <c r="Q516" s="234"/>
      <c r="R516" s="234"/>
      <c r="S516" s="234"/>
      <c r="T516" s="256"/>
      <c r="U516" s="256"/>
      <c r="V516" s="256"/>
      <c r="W516" s="235"/>
      <c r="X516" s="235"/>
      <c r="Y516" s="170">
        <f t="shared" si="16"/>
        <v>0</v>
      </c>
      <c r="Z516" s="170"/>
      <c r="AA516" s="171"/>
    </row>
    <row r="517" spans="2:27" ht="12" customHeight="1">
      <c r="B517" s="161"/>
      <c r="C517" s="162"/>
      <c r="D517" s="162"/>
      <c r="E517" s="163"/>
      <c r="F517" s="234"/>
      <c r="G517" s="234"/>
      <c r="H517" s="234"/>
      <c r="I517" s="234"/>
      <c r="J517" s="234"/>
      <c r="K517" s="234"/>
      <c r="L517" s="234"/>
      <c r="M517" s="234"/>
      <c r="N517" s="234"/>
      <c r="O517" s="234"/>
      <c r="P517" s="234"/>
      <c r="Q517" s="234"/>
      <c r="R517" s="234"/>
      <c r="S517" s="234"/>
      <c r="T517" s="256"/>
      <c r="U517" s="256"/>
      <c r="V517" s="256"/>
      <c r="W517" s="235"/>
      <c r="X517" s="235"/>
      <c r="Y517" s="170">
        <f t="shared" si="16"/>
        <v>0</v>
      </c>
      <c r="Z517" s="170"/>
      <c r="AA517" s="171"/>
    </row>
    <row r="518" spans="2:27" ht="12" customHeight="1">
      <c r="B518" s="161"/>
      <c r="C518" s="162"/>
      <c r="D518" s="162"/>
      <c r="E518" s="163"/>
      <c r="F518" s="234"/>
      <c r="G518" s="234"/>
      <c r="H518" s="234"/>
      <c r="I518" s="234"/>
      <c r="J518" s="234"/>
      <c r="K518" s="234"/>
      <c r="L518" s="234"/>
      <c r="M518" s="234"/>
      <c r="N518" s="234"/>
      <c r="O518" s="234"/>
      <c r="P518" s="234"/>
      <c r="Q518" s="234"/>
      <c r="R518" s="234"/>
      <c r="S518" s="234"/>
      <c r="T518" s="256"/>
      <c r="U518" s="256"/>
      <c r="V518" s="256"/>
      <c r="W518" s="235"/>
      <c r="X518" s="235"/>
      <c r="Y518" s="170">
        <f t="shared" si="16"/>
        <v>0</v>
      </c>
      <c r="Z518" s="170"/>
      <c r="AA518" s="171"/>
    </row>
    <row r="519" spans="2:27" ht="12" customHeight="1">
      <c r="B519" s="161"/>
      <c r="C519" s="162"/>
      <c r="D519" s="162"/>
      <c r="E519" s="163"/>
      <c r="F519" s="234"/>
      <c r="G519" s="234"/>
      <c r="H519" s="234"/>
      <c r="I519" s="234"/>
      <c r="J519" s="234"/>
      <c r="K519" s="234"/>
      <c r="L519" s="234"/>
      <c r="M519" s="234"/>
      <c r="N519" s="234"/>
      <c r="O519" s="234"/>
      <c r="P519" s="234"/>
      <c r="Q519" s="234"/>
      <c r="R519" s="234"/>
      <c r="S519" s="234"/>
      <c r="T519" s="256"/>
      <c r="U519" s="256"/>
      <c r="V519" s="256"/>
      <c r="W519" s="235"/>
      <c r="X519" s="235"/>
      <c r="Y519" s="170">
        <f t="shared" si="16"/>
        <v>0</v>
      </c>
      <c r="Z519" s="170"/>
      <c r="AA519" s="171"/>
    </row>
    <row r="520" spans="2:27" ht="12" customHeight="1">
      <c r="B520" s="161"/>
      <c r="C520" s="162"/>
      <c r="D520" s="162"/>
      <c r="E520" s="163"/>
      <c r="F520" s="234"/>
      <c r="G520" s="234"/>
      <c r="H520" s="234"/>
      <c r="I520" s="234"/>
      <c r="J520" s="234"/>
      <c r="K520" s="234"/>
      <c r="L520" s="234"/>
      <c r="M520" s="234"/>
      <c r="N520" s="234"/>
      <c r="O520" s="234"/>
      <c r="P520" s="234"/>
      <c r="Q520" s="234"/>
      <c r="R520" s="234"/>
      <c r="S520" s="234"/>
      <c r="T520" s="256"/>
      <c r="U520" s="256"/>
      <c r="V520" s="256"/>
      <c r="W520" s="235"/>
      <c r="X520" s="235"/>
      <c r="Y520" s="170">
        <f t="shared" si="16"/>
        <v>0</v>
      </c>
      <c r="Z520" s="170"/>
      <c r="AA520" s="171"/>
    </row>
    <row r="521" spans="2:27" ht="12" customHeight="1">
      <c r="B521" s="161"/>
      <c r="C521" s="162"/>
      <c r="D521" s="162"/>
      <c r="E521" s="163"/>
      <c r="F521" s="234"/>
      <c r="G521" s="234"/>
      <c r="H521" s="234"/>
      <c r="I521" s="234"/>
      <c r="J521" s="234"/>
      <c r="K521" s="234"/>
      <c r="L521" s="234"/>
      <c r="M521" s="234"/>
      <c r="N521" s="234"/>
      <c r="O521" s="234"/>
      <c r="P521" s="234"/>
      <c r="Q521" s="234"/>
      <c r="R521" s="234"/>
      <c r="S521" s="234"/>
      <c r="T521" s="165"/>
      <c r="U521" s="166"/>
      <c r="V521" s="167"/>
      <c r="W521" s="235"/>
      <c r="X521" s="235"/>
      <c r="Y521" s="170">
        <f t="shared" si="16"/>
        <v>0</v>
      </c>
      <c r="Z521" s="170"/>
      <c r="AA521" s="171"/>
    </row>
    <row r="522" spans="2:27" ht="12" customHeight="1">
      <c r="B522" s="161"/>
      <c r="C522" s="162"/>
      <c r="D522" s="162"/>
      <c r="E522" s="163"/>
      <c r="F522" s="234"/>
      <c r="G522" s="234"/>
      <c r="H522" s="234"/>
      <c r="I522" s="234"/>
      <c r="J522" s="234"/>
      <c r="K522" s="234"/>
      <c r="L522" s="234"/>
      <c r="M522" s="234"/>
      <c r="N522" s="234"/>
      <c r="O522" s="234"/>
      <c r="P522" s="234"/>
      <c r="Q522" s="234"/>
      <c r="R522" s="234"/>
      <c r="S522" s="234"/>
      <c r="T522" s="165"/>
      <c r="U522" s="166"/>
      <c r="V522" s="167"/>
      <c r="W522" s="235"/>
      <c r="X522" s="235"/>
      <c r="Y522" s="170">
        <f t="shared" si="16"/>
        <v>0</v>
      </c>
      <c r="Z522" s="170"/>
      <c r="AA522" s="171"/>
    </row>
    <row r="523" spans="2:27" ht="12" customHeight="1">
      <c r="B523" s="161"/>
      <c r="C523" s="162"/>
      <c r="D523" s="162"/>
      <c r="E523" s="163"/>
      <c r="F523" s="234"/>
      <c r="G523" s="234"/>
      <c r="H523" s="234"/>
      <c r="I523" s="234"/>
      <c r="J523" s="234"/>
      <c r="K523" s="234"/>
      <c r="L523" s="234"/>
      <c r="M523" s="234"/>
      <c r="N523" s="234"/>
      <c r="O523" s="234"/>
      <c r="P523" s="234"/>
      <c r="Q523" s="234"/>
      <c r="R523" s="234"/>
      <c r="S523" s="234"/>
      <c r="T523" s="165"/>
      <c r="U523" s="166"/>
      <c r="V523" s="167"/>
      <c r="W523" s="235"/>
      <c r="X523" s="235"/>
      <c r="Y523" s="170">
        <f t="shared" si="16"/>
        <v>0</v>
      </c>
      <c r="Z523" s="170"/>
      <c r="AA523" s="171"/>
    </row>
    <row r="524" spans="2:27" ht="12" customHeight="1">
      <c r="B524" s="161"/>
      <c r="C524" s="162"/>
      <c r="D524" s="162"/>
      <c r="E524" s="163"/>
      <c r="F524" s="234"/>
      <c r="G524" s="234"/>
      <c r="H524" s="234"/>
      <c r="I524" s="234"/>
      <c r="J524" s="234"/>
      <c r="K524" s="234"/>
      <c r="L524" s="234"/>
      <c r="M524" s="234"/>
      <c r="N524" s="234"/>
      <c r="O524" s="234"/>
      <c r="P524" s="234"/>
      <c r="Q524" s="234"/>
      <c r="R524" s="234"/>
      <c r="S524" s="234"/>
      <c r="T524" s="165"/>
      <c r="U524" s="166"/>
      <c r="V524" s="167"/>
      <c r="W524" s="235"/>
      <c r="X524" s="235"/>
      <c r="Y524" s="170">
        <f t="shared" si="16"/>
        <v>0</v>
      </c>
      <c r="Z524" s="170"/>
      <c r="AA524" s="171"/>
    </row>
    <row r="525" spans="2:27" ht="12" customHeight="1">
      <c r="B525" s="161"/>
      <c r="C525" s="162"/>
      <c r="D525" s="162"/>
      <c r="E525" s="163"/>
      <c r="F525" s="234"/>
      <c r="G525" s="234"/>
      <c r="H525" s="234"/>
      <c r="I525" s="234"/>
      <c r="J525" s="234"/>
      <c r="K525" s="234"/>
      <c r="L525" s="234"/>
      <c r="M525" s="234"/>
      <c r="N525" s="234"/>
      <c r="O525" s="234"/>
      <c r="P525" s="234"/>
      <c r="Q525" s="234"/>
      <c r="R525" s="234"/>
      <c r="S525" s="234"/>
      <c r="T525" s="165"/>
      <c r="U525" s="166"/>
      <c r="V525" s="167"/>
      <c r="W525" s="235"/>
      <c r="X525" s="235"/>
      <c r="Y525" s="170">
        <f t="shared" si="16"/>
        <v>0</v>
      </c>
      <c r="Z525" s="170"/>
      <c r="AA525" s="171"/>
    </row>
    <row r="526" spans="2:27" ht="12" customHeight="1">
      <c r="B526" s="161"/>
      <c r="C526" s="162"/>
      <c r="D526" s="162"/>
      <c r="E526" s="163"/>
      <c r="F526" s="234"/>
      <c r="G526" s="234"/>
      <c r="H526" s="234"/>
      <c r="I526" s="234"/>
      <c r="J526" s="234"/>
      <c r="K526" s="234"/>
      <c r="L526" s="234"/>
      <c r="M526" s="234"/>
      <c r="N526" s="234"/>
      <c r="O526" s="234"/>
      <c r="P526" s="234"/>
      <c r="Q526" s="234"/>
      <c r="R526" s="234"/>
      <c r="S526" s="234"/>
      <c r="T526" s="165"/>
      <c r="U526" s="166"/>
      <c r="V526" s="167"/>
      <c r="W526" s="235"/>
      <c r="X526" s="235"/>
      <c r="Y526" s="170">
        <f t="shared" si="16"/>
        <v>0</v>
      </c>
      <c r="Z526" s="170"/>
      <c r="AA526" s="171"/>
    </row>
    <row r="527" spans="2:27" ht="12" customHeight="1">
      <c r="B527" s="161"/>
      <c r="C527" s="162"/>
      <c r="D527" s="162"/>
      <c r="E527" s="163"/>
      <c r="F527" s="234"/>
      <c r="G527" s="234"/>
      <c r="H527" s="234"/>
      <c r="I527" s="234"/>
      <c r="J527" s="234"/>
      <c r="K527" s="234"/>
      <c r="L527" s="234"/>
      <c r="M527" s="234"/>
      <c r="N527" s="234"/>
      <c r="O527" s="234"/>
      <c r="P527" s="234"/>
      <c r="Q527" s="234"/>
      <c r="R527" s="234"/>
      <c r="S527" s="234"/>
      <c r="T527" s="165"/>
      <c r="U527" s="166"/>
      <c r="V527" s="167"/>
      <c r="W527" s="235"/>
      <c r="X527" s="235"/>
      <c r="Y527" s="170">
        <f t="shared" si="16"/>
        <v>0</v>
      </c>
      <c r="Z527" s="170"/>
      <c r="AA527" s="171"/>
    </row>
    <row r="528" spans="2:27" ht="12" customHeight="1">
      <c r="B528" s="161"/>
      <c r="C528" s="162"/>
      <c r="D528" s="162"/>
      <c r="E528" s="163"/>
      <c r="F528" s="234"/>
      <c r="G528" s="234"/>
      <c r="H528" s="234"/>
      <c r="I528" s="234"/>
      <c r="J528" s="234"/>
      <c r="K528" s="234"/>
      <c r="L528" s="234"/>
      <c r="M528" s="234"/>
      <c r="N528" s="234"/>
      <c r="O528" s="234"/>
      <c r="P528" s="234"/>
      <c r="Q528" s="234"/>
      <c r="R528" s="234"/>
      <c r="S528" s="234"/>
      <c r="T528" s="165"/>
      <c r="U528" s="166"/>
      <c r="V528" s="167"/>
      <c r="W528" s="235"/>
      <c r="X528" s="235"/>
      <c r="Y528" s="170">
        <f t="shared" si="16"/>
        <v>0</v>
      </c>
      <c r="Z528" s="170"/>
      <c r="AA528" s="171"/>
    </row>
    <row r="529" spans="2:27" ht="12" customHeight="1">
      <c r="B529" s="161"/>
      <c r="C529" s="162"/>
      <c r="D529" s="162"/>
      <c r="E529" s="163"/>
      <c r="F529" s="234"/>
      <c r="G529" s="234"/>
      <c r="H529" s="234"/>
      <c r="I529" s="234"/>
      <c r="J529" s="234"/>
      <c r="K529" s="234"/>
      <c r="L529" s="234"/>
      <c r="M529" s="234"/>
      <c r="N529" s="234"/>
      <c r="O529" s="234"/>
      <c r="P529" s="234"/>
      <c r="Q529" s="234"/>
      <c r="R529" s="234"/>
      <c r="S529" s="234"/>
      <c r="T529" s="165"/>
      <c r="U529" s="166"/>
      <c r="V529" s="167"/>
      <c r="W529" s="235"/>
      <c r="X529" s="235"/>
      <c r="Y529" s="170">
        <f t="shared" si="16"/>
        <v>0</v>
      </c>
      <c r="Z529" s="170"/>
      <c r="AA529" s="171"/>
    </row>
    <row r="530" spans="2:27" ht="12" customHeight="1">
      <c r="B530" s="161"/>
      <c r="C530" s="162"/>
      <c r="D530" s="162"/>
      <c r="E530" s="163"/>
      <c r="F530" s="234"/>
      <c r="G530" s="234"/>
      <c r="H530" s="234"/>
      <c r="I530" s="234"/>
      <c r="J530" s="234"/>
      <c r="K530" s="234"/>
      <c r="L530" s="234"/>
      <c r="M530" s="234"/>
      <c r="N530" s="234"/>
      <c r="O530" s="234"/>
      <c r="P530" s="234"/>
      <c r="Q530" s="234"/>
      <c r="R530" s="234"/>
      <c r="S530" s="234"/>
      <c r="T530" s="165"/>
      <c r="U530" s="166"/>
      <c r="V530" s="167"/>
      <c r="W530" s="235"/>
      <c r="X530" s="235"/>
      <c r="Y530" s="170">
        <f t="shared" si="16"/>
        <v>0</v>
      </c>
      <c r="Z530" s="170"/>
      <c r="AA530" s="171"/>
    </row>
    <row r="531" spans="2:27" ht="12" customHeight="1">
      <c r="B531" s="161"/>
      <c r="C531" s="162"/>
      <c r="D531" s="162"/>
      <c r="E531" s="163"/>
      <c r="F531" s="234"/>
      <c r="G531" s="234"/>
      <c r="H531" s="234"/>
      <c r="I531" s="234"/>
      <c r="J531" s="234"/>
      <c r="K531" s="234"/>
      <c r="L531" s="234"/>
      <c r="M531" s="234"/>
      <c r="N531" s="234"/>
      <c r="O531" s="234"/>
      <c r="P531" s="234"/>
      <c r="Q531" s="234"/>
      <c r="R531" s="234"/>
      <c r="S531" s="234"/>
      <c r="T531" s="165"/>
      <c r="U531" s="166"/>
      <c r="V531" s="167"/>
      <c r="W531" s="235"/>
      <c r="X531" s="235"/>
      <c r="Y531" s="170">
        <f t="shared" si="16"/>
        <v>0</v>
      </c>
      <c r="Z531" s="170"/>
      <c r="AA531" s="171"/>
    </row>
    <row r="532" spans="2:27" ht="12" customHeight="1">
      <c r="B532" s="161"/>
      <c r="C532" s="162"/>
      <c r="D532" s="162"/>
      <c r="E532" s="163"/>
      <c r="F532" s="234"/>
      <c r="G532" s="234"/>
      <c r="H532" s="234"/>
      <c r="I532" s="234"/>
      <c r="J532" s="234"/>
      <c r="K532" s="234"/>
      <c r="L532" s="234"/>
      <c r="M532" s="234"/>
      <c r="N532" s="234"/>
      <c r="O532" s="234"/>
      <c r="P532" s="234"/>
      <c r="Q532" s="234"/>
      <c r="R532" s="234"/>
      <c r="S532" s="234"/>
      <c r="T532" s="165"/>
      <c r="U532" s="166"/>
      <c r="V532" s="167"/>
      <c r="W532" s="235"/>
      <c r="X532" s="235"/>
      <c r="Y532" s="170">
        <f t="shared" si="16"/>
        <v>0</v>
      </c>
      <c r="Z532" s="170"/>
      <c r="AA532" s="171"/>
    </row>
    <row r="533" spans="2:27" ht="12" customHeight="1">
      <c r="B533" s="161"/>
      <c r="C533" s="162"/>
      <c r="D533" s="162"/>
      <c r="E533" s="163"/>
      <c r="F533" s="234"/>
      <c r="G533" s="234"/>
      <c r="H533" s="234"/>
      <c r="I533" s="234"/>
      <c r="J533" s="234"/>
      <c r="K533" s="234"/>
      <c r="L533" s="234"/>
      <c r="M533" s="234"/>
      <c r="N533" s="234"/>
      <c r="O533" s="234"/>
      <c r="P533" s="234"/>
      <c r="Q533" s="234"/>
      <c r="R533" s="234"/>
      <c r="S533" s="234"/>
      <c r="T533" s="165"/>
      <c r="U533" s="166"/>
      <c r="V533" s="167"/>
      <c r="W533" s="235"/>
      <c r="X533" s="235"/>
      <c r="Y533" s="170">
        <f t="shared" si="16"/>
        <v>0</v>
      </c>
      <c r="Z533" s="170"/>
      <c r="AA533" s="171"/>
    </row>
    <row r="534" spans="2:27" ht="12" customHeight="1">
      <c r="B534" s="161"/>
      <c r="C534" s="162"/>
      <c r="D534" s="162"/>
      <c r="E534" s="163"/>
      <c r="F534" s="236"/>
      <c r="G534" s="236"/>
      <c r="H534" s="236"/>
      <c r="I534" s="236"/>
      <c r="J534" s="236"/>
      <c r="K534" s="236"/>
      <c r="L534" s="236"/>
      <c r="M534" s="236"/>
      <c r="N534" s="236"/>
      <c r="O534" s="236"/>
      <c r="P534" s="236"/>
      <c r="Q534" s="236"/>
      <c r="R534" s="236"/>
      <c r="S534" s="236"/>
      <c r="T534" s="165"/>
      <c r="U534" s="166"/>
      <c r="V534" s="167"/>
      <c r="W534" s="235"/>
      <c r="X534" s="235"/>
      <c r="Y534" s="237">
        <f t="shared" si="16"/>
        <v>0</v>
      </c>
      <c r="Z534" s="237"/>
      <c r="AA534" s="238"/>
    </row>
    <row r="535" spans="2:27" ht="12" customHeight="1" thickBot="1">
      <c r="B535" s="239"/>
      <c r="C535" s="240"/>
      <c r="D535" s="240"/>
      <c r="E535" s="241"/>
      <c r="F535" s="242"/>
      <c r="G535" s="242"/>
      <c r="H535" s="242"/>
      <c r="I535" s="242"/>
      <c r="J535" s="242"/>
      <c r="K535" s="242"/>
      <c r="L535" s="242"/>
      <c r="M535" s="242"/>
      <c r="N535" s="242"/>
      <c r="O535" s="242"/>
      <c r="P535" s="242"/>
      <c r="Q535" s="242"/>
      <c r="R535" s="242"/>
      <c r="S535" s="242"/>
      <c r="T535" s="243"/>
      <c r="U535" s="244"/>
      <c r="V535" s="245"/>
      <c r="W535" s="246"/>
      <c r="X535" s="246"/>
      <c r="Y535" s="247">
        <f t="shared" si="16"/>
        <v>0</v>
      </c>
      <c r="Z535" s="247"/>
      <c r="AA535" s="248"/>
    </row>
    <row r="536" spans="2:27" ht="12" customHeight="1"/>
    <row r="537" spans="2:27" ht="12" customHeight="1" thickBot="1"/>
    <row r="538" spans="2:27" ht="12" customHeight="1" thickBot="1">
      <c r="B538" s="12" t="s">
        <v>381</v>
      </c>
      <c r="C538" s="154" t="s">
        <v>364</v>
      </c>
      <c r="D538" s="155"/>
      <c r="E538" s="156"/>
      <c r="F538" s="157"/>
      <c r="G538" s="11" t="s">
        <v>361</v>
      </c>
      <c r="H538" s="156"/>
      <c r="I538" s="157"/>
      <c r="J538" s="154" t="s">
        <v>363</v>
      </c>
      <c r="K538" s="158"/>
      <c r="L538" s="159">
        <f>SUM(Y543:AA565)</f>
        <v>0</v>
      </c>
      <c r="M538" s="159"/>
      <c r="N538" s="160"/>
      <c r="O538" s="154" t="s">
        <v>362</v>
      </c>
      <c r="P538" s="158"/>
      <c r="Q538" s="156"/>
      <c r="R538" s="157"/>
      <c r="S538" s="157"/>
      <c r="T538" s="157"/>
      <c r="U538" s="157"/>
      <c r="V538" s="157"/>
      <c r="W538" s="157"/>
      <c r="X538" s="195" t="s">
        <v>418</v>
      </c>
      <c r="Y538" s="195"/>
      <c r="Z538" s="196"/>
      <c r="AA538" s="10"/>
    </row>
    <row r="539" spans="2:27" ht="12" customHeight="1">
      <c r="B539" s="172" t="s">
        <v>334</v>
      </c>
      <c r="C539" s="173"/>
      <c r="D539" s="173"/>
      <c r="E539" s="249"/>
      <c r="F539" s="209" t="s">
        <v>469</v>
      </c>
      <c r="G539" s="210"/>
      <c r="H539" s="215"/>
      <c r="I539" s="216"/>
      <c r="J539" s="216"/>
      <c r="K539" s="216"/>
      <c r="L539" s="216"/>
      <c r="M539" s="216"/>
      <c r="N539" s="216"/>
      <c r="O539" s="216"/>
      <c r="P539" s="216"/>
      <c r="Q539" s="216"/>
      <c r="R539" s="216"/>
      <c r="S539" s="216"/>
      <c r="T539" s="216"/>
      <c r="U539" s="216"/>
      <c r="V539" s="216"/>
      <c r="W539" s="216"/>
      <c r="X539" s="216"/>
      <c r="Y539" s="216"/>
      <c r="Z539" s="216"/>
      <c r="AA539" s="217"/>
    </row>
    <row r="540" spans="2:27" ht="12" customHeight="1">
      <c r="B540" s="174"/>
      <c r="C540" s="175"/>
      <c r="D540" s="175"/>
      <c r="E540" s="250"/>
      <c r="F540" s="211"/>
      <c r="G540" s="212"/>
      <c r="H540" s="218"/>
      <c r="I540" s="219"/>
      <c r="J540" s="219"/>
      <c r="K540" s="219"/>
      <c r="L540" s="219"/>
      <c r="M540" s="219"/>
      <c r="N540" s="219"/>
      <c r="O540" s="219"/>
      <c r="P540" s="219"/>
      <c r="Q540" s="219"/>
      <c r="R540" s="219"/>
      <c r="S540" s="219"/>
      <c r="T540" s="219"/>
      <c r="U540" s="219"/>
      <c r="V540" s="219"/>
      <c r="W540" s="219"/>
      <c r="X540" s="219"/>
      <c r="Y540" s="219"/>
      <c r="Z540" s="219"/>
      <c r="AA540" s="220"/>
    </row>
    <row r="541" spans="2:27" ht="12" customHeight="1" thickBot="1">
      <c r="B541" s="177"/>
      <c r="C541" s="178"/>
      <c r="D541" s="178"/>
      <c r="E541" s="251"/>
      <c r="F541" s="213"/>
      <c r="G541" s="214"/>
      <c r="H541" s="221"/>
      <c r="I541" s="222"/>
      <c r="J541" s="222"/>
      <c r="K541" s="222"/>
      <c r="L541" s="222"/>
      <c r="M541" s="222"/>
      <c r="N541" s="222"/>
      <c r="O541" s="222"/>
      <c r="P541" s="222"/>
      <c r="Q541" s="222"/>
      <c r="R541" s="222"/>
      <c r="S541" s="222"/>
      <c r="T541" s="222"/>
      <c r="U541" s="222"/>
      <c r="V541" s="222"/>
      <c r="W541" s="222"/>
      <c r="X541" s="222"/>
      <c r="Y541" s="222"/>
      <c r="Z541" s="222"/>
      <c r="AA541" s="223"/>
    </row>
    <row r="542" spans="2:27" ht="12" customHeight="1" thickBot="1">
      <c r="B542" s="179" t="s">
        <v>335</v>
      </c>
      <c r="C542" s="180"/>
      <c r="D542" s="180"/>
      <c r="E542" s="180"/>
      <c r="F542" s="180" t="s">
        <v>336</v>
      </c>
      <c r="G542" s="180"/>
      <c r="H542" s="180"/>
      <c r="I542" s="180"/>
      <c r="J542" s="180"/>
      <c r="K542" s="180"/>
      <c r="L542" s="180"/>
      <c r="M542" s="180"/>
      <c r="N542" s="180"/>
      <c r="O542" s="180"/>
      <c r="P542" s="180"/>
      <c r="Q542" s="180"/>
      <c r="R542" s="180"/>
      <c r="S542" s="180"/>
      <c r="T542" s="180" t="s">
        <v>337</v>
      </c>
      <c r="U542" s="180"/>
      <c r="V542" s="180"/>
      <c r="W542" s="180" t="s">
        <v>338</v>
      </c>
      <c r="X542" s="180"/>
      <c r="Y542" s="180" t="s">
        <v>339</v>
      </c>
      <c r="Z542" s="180"/>
      <c r="AA542" s="192"/>
    </row>
    <row r="543" spans="2:27" ht="12" customHeight="1">
      <c r="B543" s="181"/>
      <c r="C543" s="182"/>
      <c r="D543" s="182"/>
      <c r="E543" s="183"/>
      <c r="F543" s="255"/>
      <c r="G543" s="255"/>
      <c r="H543" s="255"/>
      <c r="I543" s="255"/>
      <c r="J543" s="255"/>
      <c r="K543" s="255"/>
      <c r="L543" s="255"/>
      <c r="M543" s="255"/>
      <c r="N543" s="255"/>
      <c r="O543" s="255"/>
      <c r="P543" s="255"/>
      <c r="Q543" s="255"/>
      <c r="R543" s="255"/>
      <c r="S543" s="255"/>
      <c r="T543" s="256"/>
      <c r="U543" s="256"/>
      <c r="V543" s="256"/>
      <c r="W543" s="235"/>
      <c r="X543" s="235"/>
      <c r="Y543" s="190">
        <f t="shared" ref="Y543:Y565" si="17">T543*W543</f>
        <v>0</v>
      </c>
      <c r="Z543" s="190"/>
      <c r="AA543" s="191"/>
    </row>
    <row r="544" spans="2:27" ht="12" customHeight="1">
      <c r="B544" s="161"/>
      <c r="C544" s="162"/>
      <c r="D544" s="162"/>
      <c r="E544" s="163"/>
      <c r="F544" s="234"/>
      <c r="G544" s="234"/>
      <c r="H544" s="234"/>
      <c r="I544" s="234"/>
      <c r="J544" s="234"/>
      <c r="K544" s="234"/>
      <c r="L544" s="234"/>
      <c r="M544" s="234"/>
      <c r="N544" s="234"/>
      <c r="O544" s="234"/>
      <c r="P544" s="234"/>
      <c r="Q544" s="234"/>
      <c r="R544" s="234"/>
      <c r="S544" s="234"/>
      <c r="T544" s="256"/>
      <c r="U544" s="256"/>
      <c r="V544" s="256"/>
      <c r="W544" s="235"/>
      <c r="X544" s="235"/>
      <c r="Y544" s="170">
        <f t="shared" si="17"/>
        <v>0</v>
      </c>
      <c r="Z544" s="170"/>
      <c r="AA544" s="171"/>
    </row>
    <row r="545" spans="2:27" ht="12" customHeight="1">
      <c r="B545" s="161"/>
      <c r="C545" s="162"/>
      <c r="D545" s="162"/>
      <c r="E545" s="163"/>
      <c r="F545" s="234"/>
      <c r="G545" s="234"/>
      <c r="H545" s="234"/>
      <c r="I545" s="234"/>
      <c r="J545" s="234"/>
      <c r="K545" s="234"/>
      <c r="L545" s="234"/>
      <c r="M545" s="234"/>
      <c r="N545" s="234"/>
      <c r="O545" s="234"/>
      <c r="P545" s="234"/>
      <c r="Q545" s="234"/>
      <c r="R545" s="234"/>
      <c r="S545" s="234"/>
      <c r="T545" s="256"/>
      <c r="U545" s="256"/>
      <c r="V545" s="256"/>
      <c r="W545" s="235"/>
      <c r="X545" s="235"/>
      <c r="Y545" s="170">
        <f t="shared" si="17"/>
        <v>0</v>
      </c>
      <c r="Z545" s="170"/>
      <c r="AA545" s="171"/>
    </row>
    <row r="546" spans="2:27" ht="12" customHeight="1">
      <c r="B546" s="161"/>
      <c r="C546" s="162"/>
      <c r="D546" s="162"/>
      <c r="E546" s="163"/>
      <c r="F546" s="234"/>
      <c r="G546" s="234"/>
      <c r="H546" s="234"/>
      <c r="I546" s="234"/>
      <c r="J546" s="234"/>
      <c r="K546" s="234"/>
      <c r="L546" s="234"/>
      <c r="M546" s="234"/>
      <c r="N546" s="234"/>
      <c r="O546" s="234"/>
      <c r="P546" s="234"/>
      <c r="Q546" s="234"/>
      <c r="R546" s="234"/>
      <c r="S546" s="234"/>
      <c r="T546" s="256"/>
      <c r="U546" s="256"/>
      <c r="V546" s="256"/>
      <c r="W546" s="235"/>
      <c r="X546" s="235"/>
      <c r="Y546" s="170">
        <f t="shared" si="17"/>
        <v>0</v>
      </c>
      <c r="Z546" s="170"/>
      <c r="AA546" s="171"/>
    </row>
    <row r="547" spans="2:27" ht="12" customHeight="1">
      <c r="B547" s="161"/>
      <c r="C547" s="162"/>
      <c r="D547" s="162"/>
      <c r="E547" s="163"/>
      <c r="F547" s="234"/>
      <c r="G547" s="234"/>
      <c r="H547" s="234"/>
      <c r="I547" s="234"/>
      <c r="J547" s="234"/>
      <c r="K547" s="234"/>
      <c r="L547" s="234"/>
      <c r="M547" s="234"/>
      <c r="N547" s="234"/>
      <c r="O547" s="234"/>
      <c r="P547" s="234"/>
      <c r="Q547" s="234"/>
      <c r="R547" s="234"/>
      <c r="S547" s="234"/>
      <c r="T547" s="256"/>
      <c r="U547" s="256"/>
      <c r="V547" s="256"/>
      <c r="W547" s="235"/>
      <c r="X547" s="235"/>
      <c r="Y547" s="170">
        <f t="shared" si="17"/>
        <v>0</v>
      </c>
      <c r="Z547" s="170"/>
      <c r="AA547" s="171"/>
    </row>
    <row r="548" spans="2:27" ht="12" customHeight="1">
      <c r="B548" s="161"/>
      <c r="C548" s="162"/>
      <c r="D548" s="162"/>
      <c r="E548" s="163"/>
      <c r="F548" s="234"/>
      <c r="G548" s="234"/>
      <c r="H548" s="234"/>
      <c r="I548" s="234"/>
      <c r="J548" s="234"/>
      <c r="K548" s="234"/>
      <c r="L548" s="234"/>
      <c r="M548" s="234"/>
      <c r="N548" s="234"/>
      <c r="O548" s="234"/>
      <c r="P548" s="234"/>
      <c r="Q548" s="234"/>
      <c r="R548" s="234"/>
      <c r="S548" s="234"/>
      <c r="T548" s="256"/>
      <c r="U548" s="256"/>
      <c r="V548" s="256"/>
      <c r="W548" s="235"/>
      <c r="X548" s="235"/>
      <c r="Y548" s="170">
        <f t="shared" si="17"/>
        <v>0</v>
      </c>
      <c r="Z548" s="170"/>
      <c r="AA548" s="171"/>
    </row>
    <row r="549" spans="2:27" ht="12" customHeight="1">
      <c r="B549" s="161"/>
      <c r="C549" s="162"/>
      <c r="D549" s="162"/>
      <c r="E549" s="163"/>
      <c r="F549" s="234"/>
      <c r="G549" s="234"/>
      <c r="H549" s="234"/>
      <c r="I549" s="234"/>
      <c r="J549" s="234"/>
      <c r="K549" s="234"/>
      <c r="L549" s="234"/>
      <c r="M549" s="234"/>
      <c r="N549" s="234"/>
      <c r="O549" s="234"/>
      <c r="P549" s="234"/>
      <c r="Q549" s="234"/>
      <c r="R549" s="234"/>
      <c r="S549" s="234"/>
      <c r="T549" s="256"/>
      <c r="U549" s="256"/>
      <c r="V549" s="256"/>
      <c r="W549" s="235"/>
      <c r="X549" s="235"/>
      <c r="Y549" s="170">
        <f t="shared" si="17"/>
        <v>0</v>
      </c>
      <c r="Z549" s="170"/>
      <c r="AA549" s="171"/>
    </row>
    <row r="550" spans="2:27" ht="12" customHeight="1">
      <c r="B550" s="161"/>
      <c r="C550" s="162"/>
      <c r="D550" s="162"/>
      <c r="E550" s="163"/>
      <c r="F550" s="234"/>
      <c r="G550" s="234"/>
      <c r="H550" s="234"/>
      <c r="I550" s="234"/>
      <c r="J550" s="234"/>
      <c r="K550" s="234"/>
      <c r="L550" s="234"/>
      <c r="M550" s="234"/>
      <c r="N550" s="234"/>
      <c r="O550" s="234"/>
      <c r="P550" s="234"/>
      <c r="Q550" s="234"/>
      <c r="R550" s="234"/>
      <c r="S550" s="234"/>
      <c r="T550" s="256"/>
      <c r="U550" s="256"/>
      <c r="V550" s="256"/>
      <c r="W550" s="235"/>
      <c r="X550" s="235"/>
      <c r="Y550" s="170">
        <f t="shared" si="17"/>
        <v>0</v>
      </c>
      <c r="Z550" s="170"/>
      <c r="AA550" s="171"/>
    </row>
    <row r="551" spans="2:27" ht="12" customHeight="1">
      <c r="B551" s="161"/>
      <c r="C551" s="162"/>
      <c r="D551" s="162"/>
      <c r="E551" s="163"/>
      <c r="F551" s="234"/>
      <c r="G551" s="234"/>
      <c r="H551" s="234"/>
      <c r="I551" s="234"/>
      <c r="J551" s="234"/>
      <c r="K551" s="234"/>
      <c r="L551" s="234"/>
      <c r="M551" s="234"/>
      <c r="N551" s="234"/>
      <c r="O551" s="234"/>
      <c r="P551" s="234"/>
      <c r="Q551" s="234"/>
      <c r="R551" s="234"/>
      <c r="S551" s="234"/>
      <c r="T551" s="165"/>
      <c r="U551" s="166"/>
      <c r="V551" s="167"/>
      <c r="W551" s="235"/>
      <c r="X551" s="235"/>
      <c r="Y551" s="170">
        <f t="shared" si="17"/>
        <v>0</v>
      </c>
      <c r="Z551" s="170"/>
      <c r="AA551" s="171"/>
    </row>
    <row r="552" spans="2:27" ht="12" customHeight="1">
      <c r="B552" s="161"/>
      <c r="C552" s="162"/>
      <c r="D552" s="162"/>
      <c r="E552" s="163"/>
      <c r="F552" s="234"/>
      <c r="G552" s="234"/>
      <c r="H552" s="234"/>
      <c r="I552" s="234"/>
      <c r="J552" s="234"/>
      <c r="K552" s="234"/>
      <c r="L552" s="234"/>
      <c r="M552" s="234"/>
      <c r="N552" s="234"/>
      <c r="O552" s="234"/>
      <c r="P552" s="234"/>
      <c r="Q552" s="234"/>
      <c r="R552" s="234"/>
      <c r="S552" s="234"/>
      <c r="T552" s="165"/>
      <c r="U552" s="166"/>
      <c r="V552" s="167"/>
      <c r="W552" s="235"/>
      <c r="X552" s="235"/>
      <c r="Y552" s="170">
        <f t="shared" si="17"/>
        <v>0</v>
      </c>
      <c r="Z552" s="170"/>
      <c r="AA552" s="171"/>
    </row>
    <row r="553" spans="2:27" ht="12" customHeight="1">
      <c r="B553" s="161"/>
      <c r="C553" s="162"/>
      <c r="D553" s="162"/>
      <c r="E553" s="163"/>
      <c r="F553" s="234"/>
      <c r="G553" s="234"/>
      <c r="H553" s="234"/>
      <c r="I553" s="234"/>
      <c r="J553" s="234"/>
      <c r="K553" s="234"/>
      <c r="L553" s="234"/>
      <c r="M553" s="234"/>
      <c r="N553" s="234"/>
      <c r="O553" s="234"/>
      <c r="P553" s="234"/>
      <c r="Q553" s="234"/>
      <c r="R553" s="234"/>
      <c r="S553" s="234"/>
      <c r="T553" s="165"/>
      <c r="U553" s="166"/>
      <c r="V553" s="167"/>
      <c r="W553" s="235"/>
      <c r="X553" s="235"/>
      <c r="Y553" s="170">
        <f t="shared" si="17"/>
        <v>0</v>
      </c>
      <c r="Z553" s="170"/>
      <c r="AA553" s="171"/>
    </row>
    <row r="554" spans="2:27" ht="12" customHeight="1">
      <c r="B554" s="161"/>
      <c r="C554" s="162"/>
      <c r="D554" s="162"/>
      <c r="E554" s="163"/>
      <c r="F554" s="234"/>
      <c r="G554" s="234"/>
      <c r="H554" s="234"/>
      <c r="I554" s="234"/>
      <c r="J554" s="234"/>
      <c r="K554" s="234"/>
      <c r="L554" s="234"/>
      <c r="M554" s="234"/>
      <c r="N554" s="234"/>
      <c r="O554" s="234"/>
      <c r="P554" s="234"/>
      <c r="Q554" s="234"/>
      <c r="R554" s="234"/>
      <c r="S554" s="234"/>
      <c r="T554" s="165"/>
      <c r="U554" s="166"/>
      <c r="V554" s="167"/>
      <c r="W554" s="235"/>
      <c r="X554" s="235"/>
      <c r="Y554" s="170">
        <f t="shared" si="17"/>
        <v>0</v>
      </c>
      <c r="Z554" s="170"/>
      <c r="AA554" s="171"/>
    </row>
    <row r="555" spans="2:27" ht="12" customHeight="1">
      <c r="B555" s="161"/>
      <c r="C555" s="162"/>
      <c r="D555" s="162"/>
      <c r="E555" s="163"/>
      <c r="F555" s="234"/>
      <c r="G555" s="234"/>
      <c r="H555" s="234"/>
      <c r="I555" s="234"/>
      <c r="J555" s="234"/>
      <c r="K555" s="234"/>
      <c r="L555" s="234"/>
      <c r="M555" s="234"/>
      <c r="N555" s="234"/>
      <c r="O555" s="234"/>
      <c r="P555" s="234"/>
      <c r="Q555" s="234"/>
      <c r="R555" s="234"/>
      <c r="S555" s="234"/>
      <c r="T555" s="165"/>
      <c r="U555" s="166"/>
      <c r="V555" s="167"/>
      <c r="W555" s="235"/>
      <c r="X555" s="235"/>
      <c r="Y555" s="170">
        <f t="shared" si="17"/>
        <v>0</v>
      </c>
      <c r="Z555" s="170"/>
      <c r="AA555" s="171"/>
    </row>
    <row r="556" spans="2:27" ht="12" customHeight="1">
      <c r="B556" s="161"/>
      <c r="C556" s="162"/>
      <c r="D556" s="162"/>
      <c r="E556" s="163"/>
      <c r="F556" s="234"/>
      <c r="G556" s="234"/>
      <c r="H556" s="234"/>
      <c r="I556" s="234"/>
      <c r="J556" s="234"/>
      <c r="K556" s="234"/>
      <c r="L556" s="234"/>
      <c r="M556" s="234"/>
      <c r="N556" s="234"/>
      <c r="O556" s="234"/>
      <c r="P556" s="234"/>
      <c r="Q556" s="234"/>
      <c r="R556" s="234"/>
      <c r="S556" s="234"/>
      <c r="T556" s="165"/>
      <c r="U556" s="166"/>
      <c r="V556" s="167"/>
      <c r="W556" s="235"/>
      <c r="X556" s="235"/>
      <c r="Y556" s="170">
        <f t="shared" si="17"/>
        <v>0</v>
      </c>
      <c r="Z556" s="170"/>
      <c r="AA556" s="171"/>
    </row>
    <row r="557" spans="2:27" ht="12" customHeight="1">
      <c r="B557" s="161"/>
      <c r="C557" s="162"/>
      <c r="D557" s="162"/>
      <c r="E557" s="163"/>
      <c r="F557" s="234"/>
      <c r="G557" s="234"/>
      <c r="H557" s="234"/>
      <c r="I557" s="234"/>
      <c r="J557" s="234"/>
      <c r="K557" s="234"/>
      <c r="L557" s="234"/>
      <c r="M557" s="234"/>
      <c r="N557" s="234"/>
      <c r="O557" s="234"/>
      <c r="P557" s="234"/>
      <c r="Q557" s="234"/>
      <c r="R557" s="234"/>
      <c r="S557" s="234"/>
      <c r="T557" s="165"/>
      <c r="U557" s="166"/>
      <c r="V557" s="167"/>
      <c r="W557" s="235"/>
      <c r="X557" s="235"/>
      <c r="Y557" s="170">
        <f t="shared" si="17"/>
        <v>0</v>
      </c>
      <c r="Z557" s="170"/>
      <c r="AA557" s="171"/>
    </row>
    <row r="558" spans="2:27" ht="12" customHeight="1">
      <c r="B558" s="161"/>
      <c r="C558" s="162"/>
      <c r="D558" s="162"/>
      <c r="E558" s="163"/>
      <c r="F558" s="234"/>
      <c r="G558" s="234"/>
      <c r="H558" s="234"/>
      <c r="I558" s="234"/>
      <c r="J558" s="234"/>
      <c r="K558" s="234"/>
      <c r="L558" s="234"/>
      <c r="M558" s="234"/>
      <c r="N558" s="234"/>
      <c r="O558" s="234"/>
      <c r="P558" s="234"/>
      <c r="Q558" s="234"/>
      <c r="R558" s="234"/>
      <c r="S558" s="234"/>
      <c r="T558" s="165"/>
      <c r="U558" s="166"/>
      <c r="V558" s="167"/>
      <c r="W558" s="235"/>
      <c r="X558" s="235"/>
      <c r="Y558" s="170">
        <f t="shared" si="17"/>
        <v>0</v>
      </c>
      <c r="Z558" s="170"/>
      <c r="AA558" s="171"/>
    </row>
    <row r="559" spans="2:27" ht="12" customHeight="1">
      <c r="B559" s="161"/>
      <c r="C559" s="162"/>
      <c r="D559" s="162"/>
      <c r="E559" s="163"/>
      <c r="F559" s="234"/>
      <c r="G559" s="234"/>
      <c r="H559" s="234"/>
      <c r="I559" s="234"/>
      <c r="J559" s="234"/>
      <c r="K559" s="234"/>
      <c r="L559" s="234"/>
      <c r="M559" s="234"/>
      <c r="N559" s="234"/>
      <c r="O559" s="234"/>
      <c r="P559" s="234"/>
      <c r="Q559" s="234"/>
      <c r="R559" s="234"/>
      <c r="S559" s="234"/>
      <c r="T559" s="165"/>
      <c r="U559" s="166"/>
      <c r="V559" s="167"/>
      <c r="W559" s="235"/>
      <c r="X559" s="235"/>
      <c r="Y559" s="170">
        <f t="shared" si="17"/>
        <v>0</v>
      </c>
      <c r="Z559" s="170"/>
      <c r="AA559" s="171"/>
    </row>
    <row r="560" spans="2:27" ht="12" customHeight="1">
      <c r="B560" s="161"/>
      <c r="C560" s="162"/>
      <c r="D560" s="162"/>
      <c r="E560" s="163"/>
      <c r="F560" s="234"/>
      <c r="G560" s="234"/>
      <c r="H560" s="234"/>
      <c r="I560" s="234"/>
      <c r="J560" s="234"/>
      <c r="K560" s="234"/>
      <c r="L560" s="234"/>
      <c r="M560" s="234"/>
      <c r="N560" s="234"/>
      <c r="O560" s="234"/>
      <c r="P560" s="234"/>
      <c r="Q560" s="234"/>
      <c r="R560" s="234"/>
      <c r="S560" s="234"/>
      <c r="T560" s="165"/>
      <c r="U560" s="166"/>
      <c r="V560" s="167"/>
      <c r="W560" s="235"/>
      <c r="X560" s="235"/>
      <c r="Y560" s="170">
        <f t="shared" si="17"/>
        <v>0</v>
      </c>
      <c r="Z560" s="170"/>
      <c r="AA560" s="171"/>
    </row>
    <row r="561" spans="2:27" ht="12" customHeight="1">
      <c r="B561" s="161"/>
      <c r="C561" s="162"/>
      <c r="D561" s="162"/>
      <c r="E561" s="163"/>
      <c r="F561" s="234"/>
      <c r="G561" s="234"/>
      <c r="H561" s="234"/>
      <c r="I561" s="234"/>
      <c r="J561" s="234"/>
      <c r="K561" s="234"/>
      <c r="L561" s="234"/>
      <c r="M561" s="234"/>
      <c r="N561" s="234"/>
      <c r="O561" s="234"/>
      <c r="P561" s="234"/>
      <c r="Q561" s="234"/>
      <c r="R561" s="234"/>
      <c r="S561" s="234"/>
      <c r="T561" s="165"/>
      <c r="U561" s="166"/>
      <c r="V561" s="167"/>
      <c r="W561" s="235"/>
      <c r="X561" s="235"/>
      <c r="Y561" s="170">
        <f t="shared" si="17"/>
        <v>0</v>
      </c>
      <c r="Z561" s="170"/>
      <c r="AA561" s="171"/>
    </row>
    <row r="562" spans="2:27" ht="12" customHeight="1">
      <c r="B562" s="161"/>
      <c r="C562" s="162"/>
      <c r="D562" s="162"/>
      <c r="E562" s="163"/>
      <c r="F562" s="234"/>
      <c r="G562" s="234"/>
      <c r="H562" s="234"/>
      <c r="I562" s="234"/>
      <c r="J562" s="234"/>
      <c r="K562" s="234"/>
      <c r="L562" s="234"/>
      <c r="M562" s="234"/>
      <c r="N562" s="234"/>
      <c r="O562" s="234"/>
      <c r="P562" s="234"/>
      <c r="Q562" s="234"/>
      <c r="R562" s="234"/>
      <c r="S562" s="234"/>
      <c r="T562" s="165"/>
      <c r="U562" s="166"/>
      <c r="V562" s="167"/>
      <c r="W562" s="235"/>
      <c r="X562" s="235"/>
      <c r="Y562" s="170">
        <f t="shared" si="17"/>
        <v>0</v>
      </c>
      <c r="Z562" s="170"/>
      <c r="AA562" s="171"/>
    </row>
    <row r="563" spans="2:27" ht="12" customHeight="1">
      <c r="B563" s="161"/>
      <c r="C563" s="162"/>
      <c r="D563" s="162"/>
      <c r="E563" s="163"/>
      <c r="F563" s="234"/>
      <c r="G563" s="234"/>
      <c r="H563" s="234"/>
      <c r="I563" s="234"/>
      <c r="J563" s="234"/>
      <c r="K563" s="234"/>
      <c r="L563" s="234"/>
      <c r="M563" s="234"/>
      <c r="N563" s="234"/>
      <c r="O563" s="234"/>
      <c r="P563" s="234"/>
      <c r="Q563" s="234"/>
      <c r="R563" s="234"/>
      <c r="S563" s="234"/>
      <c r="T563" s="165"/>
      <c r="U563" s="166"/>
      <c r="V563" s="167"/>
      <c r="W563" s="235"/>
      <c r="X563" s="235"/>
      <c r="Y563" s="170">
        <f t="shared" si="17"/>
        <v>0</v>
      </c>
      <c r="Z563" s="170"/>
      <c r="AA563" s="171"/>
    </row>
    <row r="564" spans="2:27" ht="12" customHeight="1">
      <c r="B564" s="161"/>
      <c r="C564" s="162"/>
      <c r="D564" s="162"/>
      <c r="E564" s="163"/>
      <c r="F564" s="236"/>
      <c r="G564" s="236"/>
      <c r="H564" s="236"/>
      <c r="I564" s="236"/>
      <c r="J564" s="236"/>
      <c r="K564" s="236"/>
      <c r="L564" s="236"/>
      <c r="M564" s="236"/>
      <c r="N564" s="236"/>
      <c r="O564" s="236"/>
      <c r="P564" s="236"/>
      <c r="Q564" s="236"/>
      <c r="R564" s="236"/>
      <c r="S564" s="236"/>
      <c r="T564" s="165"/>
      <c r="U564" s="166"/>
      <c r="V564" s="167"/>
      <c r="W564" s="235"/>
      <c r="X564" s="235"/>
      <c r="Y564" s="237">
        <f t="shared" si="17"/>
        <v>0</v>
      </c>
      <c r="Z564" s="237"/>
      <c r="AA564" s="238"/>
    </row>
    <row r="565" spans="2:27" ht="12" customHeight="1" thickBot="1">
      <c r="B565" s="239"/>
      <c r="C565" s="240"/>
      <c r="D565" s="240"/>
      <c r="E565" s="241"/>
      <c r="F565" s="242"/>
      <c r="G565" s="242"/>
      <c r="H565" s="242"/>
      <c r="I565" s="242"/>
      <c r="J565" s="242"/>
      <c r="K565" s="242"/>
      <c r="L565" s="242"/>
      <c r="M565" s="242"/>
      <c r="N565" s="242"/>
      <c r="O565" s="242"/>
      <c r="P565" s="242"/>
      <c r="Q565" s="242"/>
      <c r="R565" s="242"/>
      <c r="S565" s="242"/>
      <c r="T565" s="243"/>
      <c r="U565" s="244"/>
      <c r="V565" s="245"/>
      <c r="W565" s="246"/>
      <c r="X565" s="246"/>
      <c r="Y565" s="247">
        <f t="shared" si="17"/>
        <v>0</v>
      </c>
      <c r="Z565" s="247"/>
      <c r="AA565" s="248"/>
    </row>
    <row r="566" spans="2:27" ht="12" customHeight="1" thickBot="1"/>
    <row r="567" spans="2:27" ht="12" customHeight="1" thickBot="1">
      <c r="B567" s="12" t="s">
        <v>382</v>
      </c>
      <c r="C567" s="154" t="s">
        <v>364</v>
      </c>
      <c r="D567" s="155"/>
      <c r="E567" s="156"/>
      <c r="F567" s="157"/>
      <c r="G567" s="11" t="s">
        <v>361</v>
      </c>
      <c r="H567" s="156"/>
      <c r="I567" s="157"/>
      <c r="J567" s="154" t="s">
        <v>363</v>
      </c>
      <c r="K567" s="158"/>
      <c r="L567" s="159">
        <f>SUM(Y572:AA594)</f>
        <v>0</v>
      </c>
      <c r="M567" s="159"/>
      <c r="N567" s="160"/>
      <c r="O567" s="154" t="s">
        <v>362</v>
      </c>
      <c r="P567" s="158"/>
      <c r="Q567" s="156"/>
      <c r="R567" s="157"/>
      <c r="S567" s="157"/>
      <c r="T567" s="157"/>
      <c r="U567" s="157"/>
      <c r="V567" s="157"/>
      <c r="W567" s="157"/>
      <c r="X567" s="195" t="s">
        <v>418</v>
      </c>
      <c r="Y567" s="195"/>
      <c r="Z567" s="196"/>
      <c r="AA567" s="10"/>
    </row>
    <row r="568" spans="2:27" ht="12" customHeight="1">
      <c r="B568" s="172" t="s">
        <v>334</v>
      </c>
      <c r="C568" s="173"/>
      <c r="D568" s="173"/>
      <c r="E568" s="249"/>
      <c r="F568" s="209" t="s">
        <v>469</v>
      </c>
      <c r="G568" s="210"/>
      <c r="H568" s="215"/>
      <c r="I568" s="216"/>
      <c r="J568" s="216"/>
      <c r="K568" s="216"/>
      <c r="L568" s="216"/>
      <c r="M568" s="216"/>
      <c r="N568" s="216"/>
      <c r="O568" s="216"/>
      <c r="P568" s="216"/>
      <c r="Q568" s="216"/>
      <c r="R568" s="216"/>
      <c r="S568" s="216"/>
      <c r="T568" s="216"/>
      <c r="U568" s="216"/>
      <c r="V568" s="216"/>
      <c r="W568" s="216"/>
      <c r="X568" s="216"/>
      <c r="Y568" s="216"/>
      <c r="Z568" s="216"/>
      <c r="AA568" s="217"/>
    </row>
    <row r="569" spans="2:27" ht="12" customHeight="1">
      <c r="B569" s="174"/>
      <c r="C569" s="175"/>
      <c r="D569" s="175"/>
      <c r="E569" s="250"/>
      <c r="F569" s="211"/>
      <c r="G569" s="212"/>
      <c r="H569" s="218"/>
      <c r="I569" s="219"/>
      <c r="J569" s="219"/>
      <c r="K569" s="219"/>
      <c r="L569" s="219"/>
      <c r="M569" s="219"/>
      <c r="N569" s="219"/>
      <c r="O569" s="219"/>
      <c r="P569" s="219"/>
      <c r="Q569" s="219"/>
      <c r="R569" s="219"/>
      <c r="S569" s="219"/>
      <c r="T569" s="219"/>
      <c r="U569" s="219"/>
      <c r="V569" s="219"/>
      <c r="W569" s="219"/>
      <c r="X569" s="219"/>
      <c r="Y569" s="219"/>
      <c r="Z569" s="219"/>
      <c r="AA569" s="220"/>
    </row>
    <row r="570" spans="2:27" ht="12" customHeight="1" thickBot="1">
      <c r="B570" s="177"/>
      <c r="C570" s="178"/>
      <c r="D570" s="178"/>
      <c r="E570" s="251"/>
      <c r="F570" s="213"/>
      <c r="G570" s="214"/>
      <c r="H570" s="221"/>
      <c r="I570" s="222"/>
      <c r="J570" s="222"/>
      <c r="K570" s="222"/>
      <c r="L570" s="222"/>
      <c r="M570" s="222"/>
      <c r="N570" s="222"/>
      <c r="O570" s="222"/>
      <c r="P570" s="222"/>
      <c r="Q570" s="222"/>
      <c r="R570" s="222"/>
      <c r="S570" s="222"/>
      <c r="T570" s="222"/>
      <c r="U570" s="222"/>
      <c r="V570" s="222"/>
      <c r="W570" s="222"/>
      <c r="X570" s="222"/>
      <c r="Y570" s="222"/>
      <c r="Z570" s="222"/>
      <c r="AA570" s="223"/>
    </row>
    <row r="571" spans="2:27" ht="12" customHeight="1" thickBot="1">
      <c r="B571" s="179" t="s">
        <v>335</v>
      </c>
      <c r="C571" s="180"/>
      <c r="D571" s="180"/>
      <c r="E571" s="180"/>
      <c r="F571" s="180" t="s">
        <v>336</v>
      </c>
      <c r="G571" s="180"/>
      <c r="H571" s="180"/>
      <c r="I571" s="180"/>
      <c r="J571" s="180"/>
      <c r="K571" s="180"/>
      <c r="L571" s="180"/>
      <c r="M571" s="180"/>
      <c r="N571" s="180"/>
      <c r="O571" s="180"/>
      <c r="P571" s="180"/>
      <c r="Q571" s="180"/>
      <c r="R571" s="180"/>
      <c r="S571" s="180"/>
      <c r="T571" s="180" t="s">
        <v>337</v>
      </c>
      <c r="U571" s="180"/>
      <c r="V571" s="180"/>
      <c r="W571" s="180" t="s">
        <v>338</v>
      </c>
      <c r="X571" s="180"/>
      <c r="Y571" s="180" t="s">
        <v>339</v>
      </c>
      <c r="Z571" s="180"/>
      <c r="AA571" s="192"/>
    </row>
    <row r="572" spans="2:27" ht="12" customHeight="1">
      <c r="B572" s="181"/>
      <c r="C572" s="182"/>
      <c r="D572" s="182"/>
      <c r="E572" s="183"/>
      <c r="F572" s="255"/>
      <c r="G572" s="255"/>
      <c r="H572" s="255"/>
      <c r="I572" s="255"/>
      <c r="J572" s="255"/>
      <c r="K572" s="255"/>
      <c r="L572" s="255"/>
      <c r="M572" s="255"/>
      <c r="N572" s="255"/>
      <c r="O572" s="255"/>
      <c r="P572" s="255"/>
      <c r="Q572" s="255"/>
      <c r="R572" s="255"/>
      <c r="S572" s="255"/>
      <c r="T572" s="256"/>
      <c r="U572" s="256"/>
      <c r="V572" s="256"/>
      <c r="W572" s="235"/>
      <c r="X572" s="235"/>
      <c r="Y572" s="190">
        <f t="shared" ref="Y572:Y594" si="18">T572*W572</f>
        <v>0</v>
      </c>
      <c r="Z572" s="190"/>
      <c r="AA572" s="191"/>
    </row>
    <row r="573" spans="2:27" ht="12" customHeight="1">
      <c r="B573" s="161"/>
      <c r="C573" s="162"/>
      <c r="D573" s="162"/>
      <c r="E573" s="163"/>
      <c r="F573" s="234"/>
      <c r="G573" s="234"/>
      <c r="H573" s="234"/>
      <c r="I573" s="234"/>
      <c r="J573" s="234"/>
      <c r="K573" s="234"/>
      <c r="L573" s="234"/>
      <c r="M573" s="234"/>
      <c r="N573" s="234"/>
      <c r="O573" s="234"/>
      <c r="P573" s="234"/>
      <c r="Q573" s="234"/>
      <c r="R573" s="234"/>
      <c r="S573" s="234"/>
      <c r="T573" s="256"/>
      <c r="U573" s="256"/>
      <c r="V573" s="256"/>
      <c r="W573" s="235"/>
      <c r="X573" s="235"/>
      <c r="Y573" s="170">
        <f t="shared" si="18"/>
        <v>0</v>
      </c>
      <c r="Z573" s="170"/>
      <c r="AA573" s="171"/>
    </row>
    <row r="574" spans="2:27" ht="12" customHeight="1">
      <c r="B574" s="161"/>
      <c r="C574" s="162"/>
      <c r="D574" s="162"/>
      <c r="E574" s="163"/>
      <c r="F574" s="234"/>
      <c r="G574" s="234"/>
      <c r="H574" s="234"/>
      <c r="I574" s="234"/>
      <c r="J574" s="234"/>
      <c r="K574" s="234"/>
      <c r="L574" s="234"/>
      <c r="M574" s="234"/>
      <c r="N574" s="234"/>
      <c r="O574" s="234"/>
      <c r="P574" s="234"/>
      <c r="Q574" s="234"/>
      <c r="R574" s="234"/>
      <c r="S574" s="234"/>
      <c r="T574" s="256"/>
      <c r="U574" s="256"/>
      <c r="V574" s="256"/>
      <c r="W574" s="235"/>
      <c r="X574" s="235"/>
      <c r="Y574" s="170">
        <f t="shared" si="18"/>
        <v>0</v>
      </c>
      <c r="Z574" s="170"/>
      <c r="AA574" s="171"/>
    </row>
    <row r="575" spans="2:27" ht="12" customHeight="1">
      <c r="B575" s="161"/>
      <c r="C575" s="162"/>
      <c r="D575" s="162"/>
      <c r="E575" s="163"/>
      <c r="F575" s="234"/>
      <c r="G575" s="234"/>
      <c r="H575" s="234"/>
      <c r="I575" s="234"/>
      <c r="J575" s="234"/>
      <c r="K575" s="234"/>
      <c r="L575" s="234"/>
      <c r="M575" s="234"/>
      <c r="N575" s="234"/>
      <c r="O575" s="234"/>
      <c r="P575" s="234"/>
      <c r="Q575" s="234"/>
      <c r="R575" s="234"/>
      <c r="S575" s="234"/>
      <c r="T575" s="256"/>
      <c r="U575" s="256"/>
      <c r="V575" s="256"/>
      <c r="W575" s="235"/>
      <c r="X575" s="235"/>
      <c r="Y575" s="170">
        <f t="shared" si="18"/>
        <v>0</v>
      </c>
      <c r="Z575" s="170"/>
      <c r="AA575" s="171"/>
    </row>
    <row r="576" spans="2:27" ht="12" customHeight="1">
      <c r="B576" s="161"/>
      <c r="C576" s="162"/>
      <c r="D576" s="162"/>
      <c r="E576" s="163"/>
      <c r="F576" s="234"/>
      <c r="G576" s="234"/>
      <c r="H576" s="234"/>
      <c r="I576" s="234"/>
      <c r="J576" s="234"/>
      <c r="K576" s="234"/>
      <c r="L576" s="234"/>
      <c r="M576" s="234"/>
      <c r="N576" s="234"/>
      <c r="O576" s="234"/>
      <c r="P576" s="234"/>
      <c r="Q576" s="234"/>
      <c r="R576" s="234"/>
      <c r="S576" s="234"/>
      <c r="T576" s="256"/>
      <c r="U576" s="256"/>
      <c r="V576" s="256"/>
      <c r="W576" s="235"/>
      <c r="X576" s="235"/>
      <c r="Y576" s="170">
        <f t="shared" si="18"/>
        <v>0</v>
      </c>
      <c r="Z576" s="170"/>
      <c r="AA576" s="171"/>
    </row>
    <row r="577" spans="2:27" ht="12" customHeight="1">
      <c r="B577" s="161"/>
      <c r="C577" s="162"/>
      <c r="D577" s="162"/>
      <c r="E577" s="163"/>
      <c r="F577" s="234"/>
      <c r="G577" s="234"/>
      <c r="H577" s="234"/>
      <c r="I577" s="234"/>
      <c r="J577" s="234"/>
      <c r="K577" s="234"/>
      <c r="L577" s="234"/>
      <c r="M577" s="234"/>
      <c r="N577" s="234"/>
      <c r="O577" s="234"/>
      <c r="P577" s="234"/>
      <c r="Q577" s="234"/>
      <c r="R577" s="234"/>
      <c r="S577" s="234"/>
      <c r="T577" s="256"/>
      <c r="U577" s="256"/>
      <c r="V577" s="256"/>
      <c r="W577" s="235"/>
      <c r="X577" s="235"/>
      <c r="Y577" s="170">
        <f t="shared" si="18"/>
        <v>0</v>
      </c>
      <c r="Z577" s="170"/>
      <c r="AA577" s="171"/>
    </row>
    <row r="578" spans="2:27" ht="12" customHeight="1">
      <c r="B578" s="161"/>
      <c r="C578" s="162"/>
      <c r="D578" s="162"/>
      <c r="E578" s="163"/>
      <c r="F578" s="234"/>
      <c r="G578" s="234"/>
      <c r="H578" s="234"/>
      <c r="I578" s="234"/>
      <c r="J578" s="234"/>
      <c r="K578" s="234"/>
      <c r="L578" s="234"/>
      <c r="M578" s="234"/>
      <c r="N578" s="234"/>
      <c r="O578" s="234"/>
      <c r="P578" s="234"/>
      <c r="Q578" s="234"/>
      <c r="R578" s="234"/>
      <c r="S578" s="234"/>
      <c r="T578" s="256"/>
      <c r="U578" s="256"/>
      <c r="V578" s="256"/>
      <c r="W578" s="235"/>
      <c r="X578" s="235"/>
      <c r="Y578" s="170">
        <f t="shared" si="18"/>
        <v>0</v>
      </c>
      <c r="Z578" s="170"/>
      <c r="AA578" s="171"/>
    </row>
    <row r="579" spans="2:27" ht="12" customHeight="1">
      <c r="B579" s="161"/>
      <c r="C579" s="162"/>
      <c r="D579" s="162"/>
      <c r="E579" s="163"/>
      <c r="F579" s="234"/>
      <c r="G579" s="234"/>
      <c r="H579" s="234"/>
      <c r="I579" s="234"/>
      <c r="J579" s="234"/>
      <c r="K579" s="234"/>
      <c r="L579" s="234"/>
      <c r="M579" s="234"/>
      <c r="N579" s="234"/>
      <c r="O579" s="234"/>
      <c r="P579" s="234"/>
      <c r="Q579" s="234"/>
      <c r="R579" s="234"/>
      <c r="S579" s="234"/>
      <c r="T579" s="256"/>
      <c r="U579" s="256"/>
      <c r="V579" s="256"/>
      <c r="W579" s="235"/>
      <c r="X579" s="235"/>
      <c r="Y579" s="170">
        <f t="shared" si="18"/>
        <v>0</v>
      </c>
      <c r="Z579" s="170"/>
      <c r="AA579" s="171"/>
    </row>
    <row r="580" spans="2:27" ht="12" customHeight="1">
      <c r="B580" s="161"/>
      <c r="C580" s="162"/>
      <c r="D580" s="162"/>
      <c r="E580" s="163"/>
      <c r="F580" s="234"/>
      <c r="G580" s="234"/>
      <c r="H580" s="234"/>
      <c r="I580" s="234"/>
      <c r="J580" s="234"/>
      <c r="K580" s="234"/>
      <c r="L580" s="234"/>
      <c r="M580" s="234"/>
      <c r="N580" s="234"/>
      <c r="O580" s="234"/>
      <c r="P580" s="234"/>
      <c r="Q580" s="234"/>
      <c r="R580" s="234"/>
      <c r="S580" s="234"/>
      <c r="T580" s="165"/>
      <c r="U580" s="166"/>
      <c r="V580" s="167"/>
      <c r="W580" s="235"/>
      <c r="X580" s="235"/>
      <c r="Y580" s="170">
        <f t="shared" si="18"/>
        <v>0</v>
      </c>
      <c r="Z580" s="170"/>
      <c r="AA580" s="171"/>
    </row>
    <row r="581" spans="2:27" ht="12" customHeight="1">
      <c r="B581" s="161"/>
      <c r="C581" s="162"/>
      <c r="D581" s="162"/>
      <c r="E581" s="163"/>
      <c r="F581" s="234"/>
      <c r="G581" s="234"/>
      <c r="H581" s="234"/>
      <c r="I581" s="234"/>
      <c r="J581" s="234"/>
      <c r="K581" s="234"/>
      <c r="L581" s="234"/>
      <c r="M581" s="234"/>
      <c r="N581" s="234"/>
      <c r="O581" s="234"/>
      <c r="P581" s="234"/>
      <c r="Q581" s="234"/>
      <c r="R581" s="234"/>
      <c r="S581" s="234"/>
      <c r="T581" s="165"/>
      <c r="U581" s="166"/>
      <c r="V581" s="167"/>
      <c r="W581" s="235"/>
      <c r="X581" s="235"/>
      <c r="Y581" s="170">
        <f t="shared" si="18"/>
        <v>0</v>
      </c>
      <c r="Z581" s="170"/>
      <c r="AA581" s="171"/>
    </row>
    <row r="582" spans="2:27" ht="12" customHeight="1">
      <c r="B582" s="161"/>
      <c r="C582" s="162"/>
      <c r="D582" s="162"/>
      <c r="E582" s="163"/>
      <c r="F582" s="234"/>
      <c r="G582" s="234"/>
      <c r="H582" s="234"/>
      <c r="I582" s="234"/>
      <c r="J582" s="234"/>
      <c r="K582" s="234"/>
      <c r="L582" s="234"/>
      <c r="M582" s="234"/>
      <c r="N582" s="234"/>
      <c r="O582" s="234"/>
      <c r="P582" s="234"/>
      <c r="Q582" s="234"/>
      <c r="R582" s="234"/>
      <c r="S582" s="234"/>
      <c r="T582" s="165"/>
      <c r="U582" s="166"/>
      <c r="V582" s="167"/>
      <c r="W582" s="235"/>
      <c r="X582" s="235"/>
      <c r="Y582" s="170">
        <f t="shared" si="18"/>
        <v>0</v>
      </c>
      <c r="Z582" s="170"/>
      <c r="AA582" s="171"/>
    </row>
    <row r="583" spans="2:27" ht="12" customHeight="1">
      <c r="B583" s="161"/>
      <c r="C583" s="162"/>
      <c r="D583" s="162"/>
      <c r="E583" s="163"/>
      <c r="F583" s="234"/>
      <c r="G583" s="234"/>
      <c r="H583" s="234"/>
      <c r="I583" s="234"/>
      <c r="J583" s="234"/>
      <c r="K583" s="234"/>
      <c r="L583" s="234"/>
      <c r="M583" s="234"/>
      <c r="N583" s="234"/>
      <c r="O583" s="234"/>
      <c r="P583" s="234"/>
      <c r="Q583" s="234"/>
      <c r="R583" s="234"/>
      <c r="S583" s="234"/>
      <c r="T583" s="165"/>
      <c r="U583" s="166"/>
      <c r="V583" s="167"/>
      <c r="W583" s="235"/>
      <c r="X583" s="235"/>
      <c r="Y583" s="170">
        <f t="shared" si="18"/>
        <v>0</v>
      </c>
      <c r="Z583" s="170"/>
      <c r="AA583" s="171"/>
    </row>
    <row r="584" spans="2:27" ht="12" customHeight="1">
      <c r="B584" s="161"/>
      <c r="C584" s="162"/>
      <c r="D584" s="162"/>
      <c r="E584" s="163"/>
      <c r="F584" s="234"/>
      <c r="G584" s="234"/>
      <c r="H584" s="234"/>
      <c r="I584" s="234"/>
      <c r="J584" s="234"/>
      <c r="K584" s="234"/>
      <c r="L584" s="234"/>
      <c r="M584" s="234"/>
      <c r="N584" s="234"/>
      <c r="O584" s="234"/>
      <c r="P584" s="234"/>
      <c r="Q584" s="234"/>
      <c r="R584" s="234"/>
      <c r="S584" s="234"/>
      <c r="T584" s="165"/>
      <c r="U584" s="166"/>
      <c r="V584" s="167"/>
      <c r="W584" s="235"/>
      <c r="X584" s="235"/>
      <c r="Y584" s="170">
        <f t="shared" si="18"/>
        <v>0</v>
      </c>
      <c r="Z584" s="170"/>
      <c r="AA584" s="171"/>
    </row>
    <row r="585" spans="2:27" ht="12" customHeight="1">
      <c r="B585" s="161"/>
      <c r="C585" s="162"/>
      <c r="D585" s="162"/>
      <c r="E585" s="163"/>
      <c r="F585" s="234"/>
      <c r="G585" s="234"/>
      <c r="H585" s="234"/>
      <c r="I585" s="234"/>
      <c r="J585" s="234"/>
      <c r="K585" s="234"/>
      <c r="L585" s="234"/>
      <c r="M585" s="234"/>
      <c r="N585" s="234"/>
      <c r="O585" s="234"/>
      <c r="P585" s="234"/>
      <c r="Q585" s="234"/>
      <c r="R585" s="234"/>
      <c r="S585" s="234"/>
      <c r="T585" s="165"/>
      <c r="U585" s="166"/>
      <c r="V585" s="167"/>
      <c r="W585" s="235"/>
      <c r="X585" s="235"/>
      <c r="Y585" s="170">
        <f t="shared" si="18"/>
        <v>0</v>
      </c>
      <c r="Z585" s="170"/>
      <c r="AA585" s="171"/>
    </row>
    <row r="586" spans="2:27" ht="12" customHeight="1">
      <c r="B586" s="161"/>
      <c r="C586" s="162"/>
      <c r="D586" s="162"/>
      <c r="E586" s="163"/>
      <c r="F586" s="234"/>
      <c r="G586" s="234"/>
      <c r="H586" s="234"/>
      <c r="I586" s="234"/>
      <c r="J586" s="234"/>
      <c r="K586" s="234"/>
      <c r="L586" s="234"/>
      <c r="M586" s="234"/>
      <c r="N586" s="234"/>
      <c r="O586" s="234"/>
      <c r="P586" s="234"/>
      <c r="Q586" s="234"/>
      <c r="R586" s="234"/>
      <c r="S586" s="234"/>
      <c r="T586" s="165"/>
      <c r="U586" s="166"/>
      <c r="V586" s="167"/>
      <c r="W586" s="235"/>
      <c r="X586" s="235"/>
      <c r="Y586" s="170">
        <f t="shared" si="18"/>
        <v>0</v>
      </c>
      <c r="Z586" s="170"/>
      <c r="AA586" s="171"/>
    </row>
    <row r="587" spans="2:27" ht="12" customHeight="1">
      <c r="B587" s="161"/>
      <c r="C587" s="162"/>
      <c r="D587" s="162"/>
      <c r="E587" s="163"/>
      <c r="F587" s="234"/>
      <c r="G587" s="234"/>
      <c r="H587" s="234"/>
      <c r="I587" s="234"/>
      <c r="J587" s="234"/>
      <c r="K587" s="234"/>
      <c r="L587" s="234"/>
      <c r="M587" s="234"/>
      <c r="N587" s="234"/>
      <c r="O587" s="234"/>
      <c r="P587" s="234"/>
      <c r="Q587" s="234"/>
      <c r="R587" s="234"/>
      <c r="S587" s="234"/>
      <c r="T587" s="165"/>
      <c r="U587" s="166"/>
      <c r="V587" s="167"/>
      <c r="W587" s="235"/>
      <c r="X587" s="235"/>
      <c r="Y587" s="170">
        <f t="shared" si="18"/>
        <v>0</v>
      </c>
      <c r="Z587" s="170"/>
      <c r="AA587" s="171"/>
    </row>
    <row r="588" spans="2:27" ht="12" customHeight="1">
      <c r="B588" s="161"/>
      <c r="C588" s="162"/>
      <c r="D588" s="162"/>
      <c r="E588" s="163"/>
      <c r="F588" s="234"/>
      <c r="G588" s="234"/>
      <c r="H588" s="234"/>
      <c r="I588" s="234"/>
      <c r="J588" s="234"/>
      <c r="K588" s="234"/>
      <c r="L588" s="234"/>
      <c r="M588" s="234"/>
      <c r="N588" s="234"/>
      <c r="O588" s="234"/>
      <c r="P588" s="234"/>
      <c r="Q588" s="234"/>
      <c r="R588" s="234"/>
      <c r="S588" s="234"/>
      <c r="T588" s="165"/>
      <c r="U588" s="166"/>
      <c r="V588" s="167"/>
      <c r="W588" s="235"/>
      <c r="X588" s="235"/>
      <c r="Y588" s="170">
        <f t="shared" si="18"/>
        <v>0</v>
      </c>
      <c r="Z588" s="170"/>
      <c r="AA588" s="171"/>
    </row>
    <row r="589" spans="2:27" ht="12" customHeight="1">
      <c r="B589" s="161"/>
      <c r="C589" s="162"/>
      <c r="D589" s="162"/>
      <c r="E589" s="163"/>
      <c r="F589" s="234"/>
      <c r="G589" s="234"/>
      <c r="H589" s="234"/>
      <c r="I589" s="234"/>
      <c r="J589" s="234"/>
      <c r="K589" s="234"/>
      <c r="L589" s="234"/>
      <c r="M589" s="234"/>
      <c r="N589" s="234"/>
      <c r="O589" s="234"/>
      <c r="P589" s="234"/>
      <c r="Q589" s="234"/>
      <c r="R589" s="234"/>
      <c r="S589" s="234"/>
      <c r="T589" s="165"/>
      <c r="U589" s="166"/>
      <c r="V589" s="167"/>
      <c r="W589" s="235"/>
      <c r="X589" s="235"/>
      <c r="Y589" s="170">
        <f t="shared" si="18"/>
        <v>0</v>
      </c>
      <c r="Z589" s="170"/>
      <c r="AA589" s="171"/>
    </row>
    <row r="590" spans="2:27" ht="12" customHeight="1">
      <c r="B590" s="161"/>
      <c r="C590" s="162"/>
      <c r="D590" s="162"/>
      <c r="E590" s="163"/>
      <c r="F590" s="234"/>
      <c r="G590" s="234"/>
      <c r="H590" s="234"/>
      <c r="I590" s="234"/>
      <c r="J590" s="234"/>
      <c r="K590" s="234"/>
      <c r="L590" s="234"/>
      <c r="M590" s="234"/>
      <c r="N590" s="234"/>
      <c r="O590" s="234"/>
      <c r="P590" s="234"/>
      <c r="Q590" s="234"/>
      <c r="R590" s="234"/>
      <c r="S590" s="234"/>
      <c r="T590" s="165"/>
      <c r="U590" s="166"/>
      <c r="V590" s="167"/>
      <c r="W590" s="235"/>
      <c r="X590" s="235"/>
      <c r="Y590" s="170">
        <f t="shared" si="18"/>
        <v>0</v>
      </c>
      <c r="Z590" s="170"/>
      <c r="AA590" s="171"/>
    </row>
    <row r="591" spans="2:27" ht="12" customHeight="1">
      <c r="B591" s="161"/>
      <c r="C591" s="162"/>
      <c r="D591" s="162"/>
      <c r="E591" s="163"/>
      <c r="F591" s="234"/>
      <c r="G591" s="234"/>
      <c r="H591" s="234"/>
      <c r="I591" s="234"/>
      <c r="J591" s="234"/>
      <c r="K591" s="234"/>
      <c r="L591" s="234"/>
      <c r="M591" s="234"/>
      <c r="N591" s="234"/>
      <c r="O591" s="234"/>
      <c r="P591" s="234"/>
      <c r="Q591" s="234"/>
      <c r="R591" s="234"/>
      <c r="S591" s="234"/>
      <c r="T591" s="165"/>
      <c r="U591" s="166"/>
      <c r="V591" s="167"/>
      <c r="W591" s="235"/>
      <c r="X591" s="235"/>
      <c r="Y591" s="170">
        <f t="shared" si="18"/>
        <v>0</v>
      </c>
      <c r="Z591" s="170"/>
      <c r="AA591" s="171"/>
    </row>
    <row r="592" spans="2:27" ht="12" customHeight="1">
      <c r="B592" s="161"/>
      <c r="C592" s="162"/>
      <c r="D592" s="162"/>
      <c r="E592" s="163"/>
      <c r="F592" s="234"/>
      <c r="G592" s="234"/>
      <c r="H592" s="234"/>
      <c r="I592" s="234"/>
      <c r="J592" s="234"/>
      <c r="K592" s="234"/>
      <c r="L592" s="234"/>
      <c r="M592" s="234"/>
      <c r="N592" s="234"/>
      <c r="O592" s="234"/>
      <c r="P592" s="234"/>
      <c r="Q592" s="234"/>
      <c r="R592" s="234"/>
      <c r="S592" s="234"/>
      <c r="T592" s="165"/>
      <c r="U592" s="166"/>
      <c r="V592" s="167"/>
      <c r="W592" s="235"/>
      <c r="X592" s="235"/>
      <c r="Y592" s="170">
        <f t="shared" si="18"/>
        <v>0</v>
      </c>
      <c r="Z592" s="170"/>
      <c r="AA592" s="171"/>
    </row>
    <row r="593" spans="2:27" ht="12" customHeight="1">
      <c r="B593" s="161"/>
      <c r="C593" s="162"/>
      <c r="D593" s="162"/>
      <c r="E593" s="163"/>
      <c r="F593" s="236"/>
      <c r="G593" s="236"/>
      <c r="H593" s="236"/>
      <c r="I593" s="236"/>
      <c r="J593" s="236"/>
      <c r="K593" s="236"/>
      <c r="L593" s="236"/>
      <c r="M593" s="236"/>
      <c r="N593" s="236"/>
      <c r="O593" s="236"/>
      <c r="P593" s="236"/>
      <c r="Q593" s="236"/>
      <c r="R593" s="236"/>
      <c r="S593" s="236"/>
      <c r="T593" s="165"/>
      <c r="U593" s="166"/>
      <c r="V593" s="167"/>
      <c r="W593" s="235"/>
      <c r="X593" s="235"/>
      <c r="Y593" s="237">
        <f t="shared" si="18"/>
        <v>0</v>
      </c>
      <c r="Z593" s="237"/>
      <c r="AA593" s="238"/>
    </row>
    <row r="594" spans="2:27" ht="12" customHeight="1" thickBot="1">
      <c r="B594" s="239"/>
      <c r="C594" s="240"/>
      <c r="D594" s="240"/>
      <c r="E594" s="241"/>
      <c r="F594" s="242"/>
      <c r="G594" s="242"/>
      <c r="H594" s="242"/>
      <c r="I594" s="242"/>
      <c r="J594" s="242"/>
      <c r="K594" s="242"/>
      <c r="L594" s="242"/>
      <c r="M594" s="242"/>
      <c r="N594" s="242"/>
      <c r="O594" s="242"/>
      <c r="P594" s="242"/>
      <c r="Q594" s="242"/>
      <c r="R594" s="242"/>
      <c r="S594" s="242"/>
      <c r="T594" s="243"/>
      <c r="U594" s="244"/>
      <c r="V594" s="245"/>
      <c r="W594" s="246"/>
      <c r="X594" s="246"/>
      <c r="Y594" s="247">
        <f t="shared" si="18"/>
        <v>0</v>
      </c>
      <c r="Z594" s="247"/>
      <c r="AA594" s="248"/>
    </row>
    <row r="595" spans="2:27" ht="12" customHeight="1"/>
    <row r="596" spans="2:27" ht="12" customHeight="1" thickBot="1"/>
    <row r="597" spans="2:27" ht="12" customHeight="1" thickBot="1">
      <c r="B597" s="12" t="s">
        <v>465</v>
      </c>
      <c r="C597" s="154" t="s">
        <v>364</v>
      </c>
      <c r="D597" s="155"/>
      <c r="E597" s="156"/>
      <c r="F597" s="157"/>
      <c r="G597" s="11" t="s">
        <v>361</v>
      </c>
      <c r="H597" s="156"/>
      <c r="I597" s="157"/>
      <c r="J597" s="154" t="s">
        <v>363</v>
      </c>
      <c r="K597" s="158"/>
      <c r="L597" s="159">
        <f>SUM(Y602:AA624)</f>
        <v>0</v>
      </c>
      <c r="M597" s="159"/>
      <c r="N597" s="160"/>
      <c r="O597" s="154" t="s">
        <v>362</v>
      </c>
      <c r="P597" s="158"/>
      <c r="Q597" s="156"/>
      <c r="R597" s="157"/>
      <c r="S597" s="157"/>
      <c r="T597" s="157"/>
      <c r="U597" s="157"/>
      <c r="V597" s="157"/>
      <c r="W597" s="157"/>
      <c r="X597" s="195" t="s">
        <v>418</v>
      </c>
      <c r="Y597" s="195"/>
      <c r="Z597" s="196"/>
      <c r="AA597" s="10"/>
    </row>
    <row r="598" spans="2:27" ht="12" customHeight="1">
      <c r="B598" s="172" t="s">
        <v>334</v>
      </c>
      <c r="C598" s="173"/>
      <c r="D598" s="173"/>
      <c r="E598" s="249"/>
      <c r="F598" s="209" t="s">
        <v>469</v>
      </c>
      <c r="G598" s="210"/>
      <c r="H598" s="215"/>
      <c r="I598" s="216"/>
      <c r="J598" s="216"/>
      <c r="K598" s="216"/>
      <c r="L598" s="216"/>
      <c r="M598" s="216"/>
      <c r="N598" s="216"/>
      <c r="O598" s="216"/>
      <c r="P598" s="216"/>
      <c r="Q598" s="216"/>
      <c r="R598" s="216"/>
      <c r="S598" s="216"/>
      <c r="T598" s="216"/>
      <c r="U598" s="216"/>
      <c r="V598" s="216"/>
      <c r="W598" s="216"/>
      <c r="X598" s="216"/>
      <c r="Y598" s="216"/>
      <c r="Z598" s="216"/>
      <c r="AA598" s="217"/>
    </row>
    <row r="599" spans="2:27" ht="12" customHeight="1">
      <c r="B599" s="174"/>
      <c r="C599" s="175"/>
      <c r="D599" s="175"/>
      <c r="E599" s="250"/>
      <c r="F599" s="211"/>
      <c r="G599" s="212"/>
      <c r="H599" s="218"/>
      <c r="I599" s="219"/>
      <c r="J599" s="219"/>
      <c r="K599" s="219"/>
      <c r="L599" s="219"/>
      <c r="M599" s="219"/>
      <c r="N599" s="219"/>
      <c r="O599" s="219"/>
      <c r="P599" s="219"/>
      <c r="Q599" s="219"/>
      <c r="R599" s="219"/>
      <c r="S599" s="219"/>
      <c r="T599" s="219"/>
      <c r="U599" s="219"/>
      <c r="V599" s="219"/>
      <c r="W599" s="219"/>
      <c r="X599" s="219"/>
      <c r="Y599" s="219"/>
      <c r="Z599" s="219"/>
      <c r="AA599" s="220"/>
    </row>
    <row r="600" spans="2:27" ht="12" customHeight="1" thickBot="1">
      <c r="B600" s="177"/>
      <c r="C600" s="178"/>
      <c r="D600" s="178"/>
      <c r="E600" s="251"/>
      <c r="F600" s="213"/>
      <c r="G600" s="214"/>
      <c r="H600" s="221"/>
      <c r="I600" s="222"/>
      <c r="J600" s="222"/>
      <c r="K600" s="222"/>
      <c r="L600" s="222"/>
      <c r="M600" s="222"/>
      <c r="N600" s="222"/>
      <c r="O600" s="222"/>
      <c r="P600" s="222"/>
      <c r="Q600" s="222"/>
      <c r="R600" s="222"/>
      <c r="S600" s="222"/>
      <c r="T600" s="222"/>
      <c r="U600" s="222"/>
      <c r="V600" s="222"/>
      <c r="W600" s="222"/>
      <c r="X600" s="222"/>
      <c r="Y600" s="222"/>
      <c r="Z600" s="222"/>
      <c r="AA600" s="223"/>
    </row>
    <row r="601" spans="2:27" ht="12" customHeight="1" thickBot="1">
      <c r="B601" s="179" t="s">
        <v>335</v>
      </c>
      <c r="C601" s="180"/>
      <c r="D601" s="180"/>
      <c r="E601" s="180"/>
      <c r="F601" s="180" t="s">
        <v>336</v>
      </c>
      <c r="G601" s="180"/>
      <c r="H601" s="180"/>
      <c r="I601" s="180"/>
      <c r="J601" s="180"/>
      <c r="K601" s="180"/>
      <c r="L601" s="180"/>
      <c r="M601" s="180"/>
      <c r="N601" s="180"/>
      <c r="O601" s="180"/>
      <c r="P601" s="180"/>
      <c r="Q601" s="180"/>
      <c r="R601" s="180"/>
      <c r="S601" s="180"/>
      <c r="T601" s="180" t="s">
        <v>337</v>
      </c>
      <c r="U601" s="180"/>
      <c r="V601" s="180"/>
      <c r="W601" s="180" t="s">
        <v>338</v>
      </c>
      <c r="X601" s="180"/>
      <c r="Y601" s="180" t="s">
        <v>339</v>
      </c>
      <c r="Z601" s="180"/>
      <c r="AA601" s="192"/>
    </row>
    <row r="602" spans="2:27" ht="12" customHeight="1">
      <c r="B602" s="181"/>
      <c r="C602" s="182"/>
      <c r="D602" s="182"/>
      <c r="E602" s="183"/>
      <c r="F602" s="255"/>
      <c r="G602" s="255"/>
      <c r="H602" s="255"/>
      <c r="I602" s="255"/>
      <c r="J602" s="255"/>
      <c r="K602" s="255"/>
      <c r="L602" s="255"/>
      <c r="M602" s="255"/>
      <c r="N602" s="255"/>
      <c r="O602" s="255"/>
      <c r="P602" s="255"/>
      <c r="Q602" s="255"/>
      <c r="R602" s="255"/>
      <c r="S602" s="255"/>
      <c r="T602" s="256"/>
      <c r="U602" s="256"/>
      <c r="V602" s="256"/>
      <c r="W602" s="235"/>
      <c r="X602" s="235"/>
      <c r="Y602" s="190">
        <f t="shared" ref="Y602:Y624" si="19">T602*W602</f>
        <v>0</v>
      </c>
      <c r="Z602" s="190"/>
      <c r="AA602" s="191"/>
    </row>
    <row r="603" spans="2:27" ht="12" customHeight="1">
      <c r="B603" s="161"/>
      <c r="C603" s="162"/>
      <c r="D603" s="162"/>
      <c r="E603" s="163"/>
      <c r="F603" s="234"/>
      <c r="G603" s="234"/>
      <c r="H603" s="234"/>
      <c r="I603" s="234"/>
      <c r="J603" s="234"/>
      <c r="K603" s="234"/>
      <c r="L603" s="234"/>
      <c r="M603" s="234"/>
      <c r="N603" s="234"/>
      <c r="O603" s="234"/>
      <c r="P603" s="234"/>
      <c r="Q603" s="234"/>
      <c r="R603" s="234"/>
      <c r="S603" s="234"/>
      <c r="T603" s="256"/>
      <c r="U603" s="256"/>
      <c r="V603" s="256"/>
      <c r="W603" s="235"/>
      <c r="X603" s="235"/>
      <c r="Y603" s="170">
        <f t="shared" si="19"/>
        <v>0</v>
      </c>
      <c r="Z603" s="170"/>
      <c r="AA603" s="171"/>
    </row>
    <row r="604" spans="2:27" ht="12" customHeight="1">
      <c r="B604" s="161"/>
      <c r="C604" s="162"/>
      <c r="D604" s="162"/>
      <c r="E604" s="163"/>
      <c r="F604" s="234"/>
      <c r="G604" s="234"/>
      <c r="H604" s="234"/>
      <c r="I604" s="234"/>
      <c r="J604" s="234"/>
      <c r="K604" s="234"/>
      <c r="L604" s="234"/>
      <c r="M604" s="234"/>
      <c r="N604" s="234"/>
      <c r="O604" s="234"/>
      <c r="P604" s="234"/>
      <c r="Q604" s="234"/>
      <c r="R604" s="234"/>
      <c r="S604" s="234"/>
      <c r="T604" s="256"/>
      <c r="U604" s="256"/>
      <c r="V604" s="256"/>
      <c r="W604" s="235"/>
      <c r="X604" s="235"/>
      <c r="Y604" s="170">
        <f t="shared" si="19"/>
        <v>0</v>
      </c>
      <c r="Z604" s="170"/>
      <c r="AA604" s="171"/>
    </row>
    <row r="605" spans="2:27" ht="12" customHeight="1">
      <c r="B605" s="161"/>
      <c r="C605" s="162"/>
      <c r="D605" s="162"/>
      <c r="E605" s="163"/>
      <c r="F605" s="234"/>
      <c r="G605" s="234"/>
      <c r="H605" s="234"/>
      <c r="I605" s="234"/>
      <c r="J605" s="234"/>
      <c r="K605" s="234"/>
      <c r="L605" s="234"/>
      <c r="M605" s="234"/>
      <c r="N605" s="234"/>
      <c r="O605" s="234"/>
      <c r="P605" s="234"/>
      <c r="Q605" s="234"/>
      <c r="R605" s="234"/>
      <c r="S605" s="234"/>
      <c r="T605" s="256"/>
      <c r="U605" s="256"/>
      <c r="V605" s="256"/>
      <c r="W605" s="235"/>
      <c r="X605" s="235"/>
      <c r="Y605" s="170">
        <f t="shared" si="19"/>
        <v>0</v>
      </c>
      <c r="Z605" s="170"/>
      <c r="AA605" s="171"/>
    </row>
    <row r="606" spans="2:27" ht="12" customHeight="1">
      <c r="B606" s="161"/>
      <c r="C606" s="162"/>
      <c r="D606" s="162"/>
      <c r="E606" s="163"/>
      <c r="F606" s="234"/>
      <c r="G606" s="234"/>
      <c r="H606" s="234"/>
      <c r="I606" s="234"/>
      <c r="J606" s="234"/>
      <c r="K606" s="234"/>
      <c r="L606" s="234"/>
      <c r="M606" s="234"/>
      <c r="N606" s="234"/>
      <c r="O606" s="234"/>
      <c r="P606" s="234"/>
      <c r="Q606" s="234"/>
      <c r="R606" s="234"/>
      <c r="S606" s="234"/>
      <c r="T606" s="256"/>
      <c r="U606" s="256"/>
      <c r="V606" s="256"/>
      <c r="W606" s="235"/>
      <c r="X606" s="235"/>
      <c r="Y606" s="170">
        <f t="shared" si="19"/>
        <v>0</v>
      </c>
      <c r="Z606" s="170"/>
      <c r="AA606" s="171"/>
    </row>
    <row r="607" spans="2:27" ht="12" customHeight="1">
      <c r="B607" s="161"/>
      <c r="C607" s="162"/>
      <c r="D607" s="162"/>
      <c r="E607" s="163"/>
      <c r="F607" s="234"/>
      <c r="G607" s="234"/>
      <c r="H607" s="234"/>
      <c r="I607" s="234"/>
      <c r="J607" s="234"/>
      <c r="K607" s="234"/>
      <c r="L607" s="234"/>
      <c r="M607" s="234"/>
      <c r="N607" s="234"/>
      <c r="O607" s="234"/>
      <c r="P607" s="234"/>
      <c r="Q607" s="234"/>
      <c r="R607" s="234"/>
      <c r="S607" s="234"/>
      <c r="T607" s="256"/>
      <c r="U607" s="256"/>
      <c r="V607" s="256"/>
      <c r="W607" s="235"/>
      <c r="X607" s="235"/>
      <c r="Y607" s="170">
        <f t="shared" si="19"/>
        <v>0</v>
      </c>
      <c r="Z607" s="170"/>
      <c r="AA607" s="171"/>
    </row>
    <row r="608" spans="2:27" ht="12" customHeight="1">
      <c r="B608" s="161"/>
      <c r="C608" s="162"/>
      <c r="D608" s="162"/>
      <c r="E608" s="163"/>
      <c r="F608" s="234"/>
      <c r="G608" s="234"/>
      <c r="H608" s="234"/>
      <c r="I608" s="234"/>
      <c r="J608" s="234"/>
      <c r="K608" s="234"/>
      <c r="L608" s="234"/>
      <c r="M608" s="234"/>
      <c r="N608" s="234"/>
      <c r="O608" s="234"/>
      <c r="P608" s="234"/>
      <c r="Q608" s="234"/>
      <c r="R608" s="234"/>
      <c r="S608" s="234"/>
      <c r="T608" s="256"/>
      <c r="U608" s="256"/>
      <c r="V608" s="256"/>
      <c r="W608" s="235"/>
      <c r="X608" s="235"/>
      <c r="Y608" s="170">
        <f t="shared" si="19"/>
        <v>0</v>
      </c>
      <c r="Z608" s="170"/>
      <c r="AA608" s="171"/>
    </row>
    <row r="609" spans="2:27" ht="12" customHeight="1">
      <c r="B609" s="161"/>
      <c r="C609" s="162"/>
      <c r="D609" s="162"/>
      <c r="E609" s="163"/>
      <c r="F609" s="234"/>
      <c r="G609" s="234"/>
      <c r="H609" s="234"/>
      <c r="I609" s="234"/>
      <c r="J609" s="234"/>
      <c r="K609" s="234"/>
      <c r="L609" s="234"/>
      <c r="M609" s="234"/>
      <c r="N609" s="234"/>
      <c r="O609" s="234"/>
      <c r="P609" s="234"/>
      <c r="Q609" s="234"/>
      <c r="R609" s="234"/>
      <c r="S609" s="234"/>
      <c r="T609" s="256"/>
      <c r="U609" s="256"/>
      <c r="V609" s="256"/>
      <c r="W609" s="235"/>
      <c r="X609" s="235"/>
      <c r="Y609" s="170">
        <f t="shared" si="19"/>
        <v>0</v>
      </c>
      <c r="Z609" s="170"/>
      <c r="AA609" s="171"/>
    </row>
    <row r="610" spans="2:27" ht="12" customHeight="1">
      <c r="B610" s="161"/>
      <c r="C610" s="162"/>
      <c r="D610" s="162"/>
      <c r="E610" s="163"/>
      <c r="F610" s="234"/>
      <c r="G610" s="234"/>
      <c r="H610" s="234"/>
      <c r="I610" s="234"/>
      <c r="J610" s="234"/>
      <c r="K610" s="234"/>
      <c r="L610" s="234"/>
      <c r="M610" s="234"/>
      <c r="N610" s="234"/>
      <c r="O610" s="234"/>
      <c r="P610" s="234"/>
      <c r="Q610" s="234"/>
      <c r="R610" s="234"/>
      <c r="S610" s="234"/>
      <c r="T610" s="165"/>
      <c r="U610" s="166"/>
      <c r="V610" s="167"/>
      <c r="W610" s="235"/>
      <c r="X610" s="235"/>
      <c r="Y610" s="170">
        <f t="shared" si="19"/>
        <v>0</v>
      </c>
      <c r="Z610" s="170"/>
      <c r="AA610" s="171"/>
    </row>
    <row r="611" spans="2:27" ht="12" customHeight="1">
      <c r="B611" s="161"/>
      <c r="C611" s="162"/>
      <c r="D611" s="162"/>
      <c r="E611" s="163"/>
      <c r="F611" s="234"/>
      <c r="G611" s="234"/>
      <c r="H611" s="234"/>
      <c r="I611" s="234"/>
      <c r="J611" s="234"/>
      <c r="K611" s="234"/>
      <c r="L611" s="234"/>
      <c r="M611" s="234"/>
      <c r="N611" s="234"/>
      <c r="O611" s="234"/>
      <c r="P611" s="234"/>
      <c r="Q611" s="234"/>
      <c r="R611" s="234"/>
      <c r="S611" s="234"/>
      <c r="T611" s="165"/>
      <c r="U611" s="166"/>
      <c r="V611" s="167"/>
      <c r="W611" s="235"/>
      <c r="X611" s="235"/>
      <c r="Y611" s="170">
        <f t="shared" si="19"/>
        <v>0</v>
      </c>
      <c r="Z611" s="170"/>
      <c r="AA611" s="171"/>
    </row>
    <row r="612" spans="2:27" ht="12" customHeight="1">
      <c r="B612" s="161"/>
      <c r="C612" s="162"/>
      <c r="D612" s="162"/>
      <c r="E612" s="163"/>
      <c r="F612" s="234"/>
      <c r="G612" s="234"/>
      <c r="H612" s="234"/>
      <c r="I612" s="234"/>
      <c r="J612" s="234"/>
      <c r="K612" s="234"/>
      <c r="L612" s="234"/>
      <c r="M612" s="234"/>
      <c r="N612" s="234"/>
      <c r="O612" s="234"/>
      <c r="P612" s="234"/>
      <c r="Q612" s="234"/>
      <c r="R612" s="234"/>
      <c r="S612" s="234"/>
      <c r="T612" s="165"/>
      <c r="U612" s="166"/>
      <c r="V612" s="167"/>
      <c r="W612" s="235"/>
      <c r="X612" s="235"/>
      <c r="Y612" s="170">
        <f t="shared" si="19"/>
        <v>0</v>
      </c>
      <c r="Z612" s="170"/>
      <c r="AA612" s="171"/>
    </row>
    <row r="613" spans="2:27" ht="12" customHeight="1">
      <c r="B613" s="161"/>
      <c r="C613" s="162"/>
      <c r="D613" s="162"/>
      <c r="E613" s="163"/>
      <c r="F613" s="234"/>
      <c r="G613" s="234"/>
      <c r="H613" s="234"/>
      <c r="I613" s="234"/>
      <c r="J613" s="234"/>
      <c r="K613" s="234"/>
      <c r="L613" s="234"/>
      <c r="M613" s="234"/>
      <c r="N613" s="234"/>
      <c r="O613" s="234"/>
      <c r="P613" s="234"/>
      <c r="Q613" s="234"/>
      <c r="R613" s="234"/>
      <c r="S613" s="234"/>
      <c r="T613" s="165"/>
      <c r="U613" s="166"/>
      <c r="V613" s="167"/>
      <c r="W613" s="235"/>
      <c r="X613" s="235"/>
      <c r="Y613" s="170">
        <f t="shared" si="19"/>
        <v>0</v>
      </c>
      <c r="Z613" s="170"/>
      <c r="AA613" s="171"/>
    </row>
    <row r="614" spans="2:27" ht="12" customHeight="1">
      <c r="B614" s="161"/>
      <c r="C614" s="162"/>
      <c r="D614" s="162"/>
      <c r="E614" s="163"/>
      <c r="F614" s="234"/>
      <c r="G614" s="234"/>
      <c r="H614" s="234"/>
      <c r="I614" s="234"/>
      <c r="J614" s="234"/>
      <c r="K614" s="234"/>
      <c r="L614" s="234"/>
      <c r="M614" s="234"/>
      <c r="N614" s="234"/>
      <c r="O614" s="234"/>
      <c r="P614" s="234"/>
      <c r="Q614" s="234"/>
      <c r="R614" s="234"/>
      <c r="S614" s="234"/>
      <c r="T614" s="165"/>
      <c r="U614" s="166"/>
      <c r="V614" s="167"/>
      <c r="W614" s="235"/>
      <c r="X614" s="235"/>
      <c r="Y614" s="170">
        <f t="shared" si="19"/>
        <v>0</v>
      </c>
      <c r="Z614" s="170"/>
      <c r="AA614" s="171"/>
    </row>
    <row r="615" spans="2:27" ht="12" customHeight="1">
      <c r="B615" s="161"/>
      <c r="C615" s="162"/>
      <c r="D615" s="162"/>
      <c r="E615" s="163"/>
      <c r="F615" s="234"/>
      <c r="G615" s="234"/>
      <c r="H615" s="234"/>
      <c r="I615" s="234"/>
      <c r="J615" s="234"/>
      <c r="K615" s="234"/>
      <c r="L615" s="234"/>
      <c r="M615" s="234"/>
      <c r="N615" s="234"/>
      <c r="O615" s="234"/>
      <c r="P615" s="234"/>
      <c r="Q615" s="234"/>
      <c r="R615" s="234"/>
      <c r="S615" s="234"/>
      <c r="T615" s="165"/>
      <c r="U615" s="166"/>
      <c r="V615" s="167"/>
      <c r="W615" s="235"/>
      <c r="X615" s="235"/>
      <c r="Y615" s="170">
        <f t="shared" si="19"/>
        <v>0</v>
      </c>
      <c r="Z615" s="170"/>
      <c r="AA615" s="171"/>
    </row>
    <row r="616" spans="2:27" ht="12" customHeight="1">
      <c r="B616" s="161"/>
      <c r="C616" s="162"/>
      <c r="D616" s="162"/>
      <c r="E616" s="163"/>
      <c r="F616" s="234"/>
      <c r="G616" s="234"/>
      <c r="H616" s="234"/>
      <c r="I616" s="234"/>
      <c r="J616" s="234"/>
      <c r="K616" s="234"/>
      <c r="L616" s="234"/>
      <c r="M616" s="234"/>
      <c r="N616" s="234"/>
      <c r="O616" s="234"/>
      <c r="P616" s="234"/>
      <c r="Q616" s="234"/>
      <c r="R616" s="234"/>
      <c r="S616" s="234"/>
      <c r="T616" s="165"/>
      <c r="U616" s="166"/>
      <c r="V616" s="167"/>
      <c r="W616" s="235"/>
      <c r="X616" s="235"/>
      <c r="Y616" s="170">
        <f t="shared" si="19"/>
        <v>0</v>
      </c>
      <c r="Z616" s="170"/>
      <c r="AA616" s="171"/>
    </row>
    <row r="617" spans="2:27" ht="12" customHeight="1">
      <c r="B617" s="161"/>
      <c r="C617" s="162"/>
      <c r="D617" s="162"/>
      <c r="E617" s="163"/>
      <c r="F617" s="234"/>
      <c r="G617" s="234"/>
      <c r="H617" s="234"/>
      <c r="I617" s="234"/>
      <c r="J617" s="234"/>
      <c r="K617" s="234"/>
      <c r="L617" s="234"/>
      <c r="M617" s="234"/>
      <c r="N617" s="234"/>
      <c r="O617" s="234"/>
      <c r="P617" s="234"/>
      <c r="Q617" s="234"/>
      <c r="R617" s="234"/>
      <c r="S617" s="234"/>
      <c r="T617" s="165"/>
      <c r="U617" s="166"/>
      <c r="V617" s="167"/>
      <c r="W617" s="235"/>
      <c r="X617" s="235"/>
      <c r="Y617" s="170">
        <f t="shared" si="19"/>
        <v>0</v>
      </c>
      <c r="Z617" s="170"/>
      <c r="AA617" s="171"/>
    </row>
    <row r="618" spans="2:27" ht="12" customHeight="1">
      <c r="B618" s="161"/>
      <c r="C618" s="162"/>
      <c r="D618" s="162"/>
      <c r="E618" s="163"/>
      <c r="F618" s="234"/>
      <c r="G618" s="234"/>
      <c r="H618" s="234"/>
      <c r="I618" s="234"/>
      <c r="J618" s="234"/>
      <c r="K618" s="234"/>
      <c r="L618" s="234"/>
      <c r="M618" s="234"/>
      <c r="N618" s="234"/>
      <c r="O618" s="234"/>
      <c r="P618" s="234"/>
      <c r="Q618" s="234"/>
      <c r="R618" s="234"/>
      <c r="S618" s="234"/>
      <c r="T618" s="165"/>
      <c r="U618" s="166"/>
      <c r="V618" s="167"/>
      <c r="W618" s="235"/>
      <c r="X618" s="235"/>
      <c r="Y618" s="170">
        <f t="shared" si="19"/>
        <v>0</v>
      </c>
      <c r="Z618" s="170"/>
      <c r="AA618" s="171"/>
    </row>
    <row r="619" spans="2:27" ht="12" customHeight="1">
      <c r="B619" s="161"/>
      <c r="C619" s="162"/>
      <c r="D619" s="162"/>
      <c r="E619" s="163"/>
      <c r="F619" s="234"/>
      <c r="G619" s="234"/>
      <c r="H619" s="234"/>
      <c r="I619" s="234"/>
      <c r="J619" s="234"/>
      <c r="K619" s="234"/>
      <c r="L619" s="234"/>
      <c r="M619" s="234"/>
      <c r="N619" s="234"/>
      <c r="O619" s="234"/>
      <c r="P619" s="234"/>
      <c r="Q619" s="234"/>
      <c r="R619" s="234"/>
      <c r="S619" s="234"/>
      <c r="T619" s="165"/>
      <c r="U619" s="166"/>
      <c r="V619" s="167"/>
      <c r="W619" s="235"/>
      <c r="X619" s="235"/>
      <c r="Y619" s="170">
        <f t="shared" si="19"/>
        <v>0</v>
      </c>
      <c r="Z619" s="170"/>
      <c r="AA619" s="171"/>
    </row>
    <row r="620" spans="2:27" ht="12" customHeight="1">
      <c r="B620" s="161"/>
      <c r="C620" s="162"/>
      <c r="D620" s="162"/>
      <c r="E620" s="163"/>
      <c r="F620" s="234"/>
      <c r="G620" s="234"/>
      <c r="H620" s="234"/>
      <c r="I620" s="234"/>
      <c r="J620" s="234"/>
      <c r="K620" s="234"/>
      <c r="L620" s="234"/>
      <c r="M620" s="234"/>
      <c r="N620" s="234"/>
      <c r="O620" s="234"/>
      <c r="P620" s="234"/>
      <c r="Q620" s="234"/>
      <c r="R620" s="234"/>
      <c r="S620" s="234"/>
      <c r="T620" s="165"/>
      <c r="U620" s="166"/>
      <c r="V620" s="167"/>
      <c r="W620" s="235"/>
      <c r="X620" s="235"/>
      <c r="Y620" s="170">
        <f t="shared" si="19"/>
        <v>0</v>
      </c>
      <c r="Z620" s="170"/>
      <c r="AA620" s="171"/>
    </row>
    <row r="621" spans="2:27" ht="12" customHeight="1">
      <c r="B621" s="161"/>
      <c r="C621" s="162"/>
      <c r="D621" s="162"/>
      <c r="E621" s="163"/>
      <c r="F621" s="234"/>
      <c r="G621" s="234"/>
      <c r="H621" s="234"/>
      <c r="I621" s="234"/>
      <c r="J621" s="234"/>
      <c r="K621" s="234"/>
      <c r="L621" s="234"/>
      <c r="M621" s="234"/>
      <c r="N621" s="234"/>
      <c r="O621" s="234"/>
      <c r="P621" s="234"/>
      <c r="Q621" s="234"/>
      <c r="R621" s="234"/>
      <c r="S621" s="234"/>
      <c r="T621" s="165"/>
      <c r="U621" s="166"/>
      <c r="V621" s="167"/>
      <c r="W621" s="235"/>
      <c r="X621" s="235"/>
      <c r="Y621" s="170">
        <f t="shared" si="19"/>
        <v>0</v>
      </c>
      <c r="Z621" s="170"/>
      <c r="AA621" s="171"/>
    </row>
    <row r="622" spans="2:27" ht="12" customHeight="1">
      <c r="B622" s="161"/>
      <c r="C622" s="162"/>
      <c r="D622" s="162"/>
      <c r="E622" s="163"/>
      <c r="F622" s="234"/>
      <c r="G622" s="234"/>
      <c r="H622" s="234"/>
      <c r="I622" s="234"/>
      <c r="J622" s="234"/>
      <c r="K622" s="234"/>
      <c r="L622" s="234"/>
      <c r="M622" s="234"/>
      <c r="N622" s="234"/>
      <c r="O622" s="234"/>
      <c r="P622" s="234"/>
      <c r="Q622" s="234"/>
      <c r="R622" s="234"/>
      <c r="S622" s="234"/>
      <c r="T622" s="165"/>
      <c r="U622" s="166"/>
      <c r="V622" s="167"/>
      <c r="W622" s="235"/>
      <c r="X622" s="235"/>
      <c r="Y622" s="170">
        <f t="shared" si="19"/>
        <v>0</v>
      </c>
      <c r="Z622" s="170"/>
      <c r="AA622" s="171"/>
    </row>
    <row r="623" spans="2:27" ht="12" customHeight="1">
      <c r="B623" s="161"/>
      <c r="C623" s="162"/>
      <c r="D623" s="162"/>
      <c r="E623" s="163"/>
      <c r="F623" s="236"/>
      <c r="G623" s="236"/>
      <c r="H623" s="236"/>
      <c r="I623" s="236"/>
      <c r="J623" s="236"/>
      <c r="K623" s="236"/>
      <c r="L623" s="236"/>
      <c r="M623" s="236"/>
      <c r="N623" s="236"/>
      <c r="O623" s="236"/>
      <c r="P623" s="236"/>
      <c r="Q623" s="236"/>
      <c r="R623" s="236"/>
      <c r="S623" s="236"/>
      <c r="T623" s="165"/>
      <c r="U623" s="166"/>
      <c r="V623" s="167"/>
      <c r="W623" s="235"/>
      <c r="X623" s="235"/>
      <c r="Y623" s="237">
        <f t="shared" si="19"/>
        <v>0</v>
      </c>
      <c r="Z623" s="237"/>
      <c r="AA623" s="238"/>
    </row>
    <row r="624" spans="2:27" ht="12" customHeight="1" thickBot="1">
      <c r="B624" s="239"/>
      <c r="C624" s="240"/>
      <c r="D624" s="240"/>
      <c r="E624" s="241"/>
      <c r="F624" s="242"/>
      <c r="G624" s="242"/>
      <c r="H624" s="242"/>
      <c r="I624" s="242"/>
      <c r="J624" s="242"/>
      <c r="K624" s="242"/>
      <c r="L624" s="242"/>
      <c r="M624" s="242"/>
      <c r="N624" s="242"/>
      <c r="O624" s="242"/>
      <c r="P624" s="242"/>
      <c r="Q624" s="242"/>
      <c r="R624" s="242"/>
      <c r="S624" s="242"/>
      <c r="T624" s="243"/>
      <c r="U624" s="244"/>
      <c r="V624" s="245"/>
      <c r="W624" s="246"/>
      <c r="X624" s="246"/>
      <c r="Y624" s="247">
        <f t="shared" si="19"/>
        <v>0</v>
      </c>
      <c r="Z624" s="247"/>
      <c r="AA624" s="248"/>
    </row>
    <row r="625" ht="12" customHeight="1"/>
    <row r="626" ht="12" customHeight="1"/>
    <row r="627" ht="12" customHeight="1"/>
    <row r="628" ht="12" customHeight="1"/>
    <row r="629" ht="12" customHeight="1"/>
    <row r="630" ht="12" customHeight="1"/>
    <row r="631" ht="12" customHeight="1"/>
    <row r="632" ht="12" customHeight="1"/>
    <row r="633" ht="12" customHeight="1"/>
    <row r="634" ht="12" customHeight="1"/>
    <row r="635" ht="12" customHeight="1"/>
    <row r="636" ht="12" customHeight="1"/>
    <row r="637" ht="12" customHeight="1"/>
    <row r="638" ht="12" customHeight="1"/>
    <row r="639" ht="12" customHeight="1"/>
    <row r="640" ht="12" customHeight="1"/>
    <row r="641" ht="12" customHeight="1"/>
    <row r="642" ht="12" customHeight="1"/>
    <row r="643" ht="12" customHeight="1"/>
    <row r="644" ht="12" customHeight="1"/>
    <row r="645" ht="12" customHeight="1"/>
    <row r="646" ht="12" customHeight="1"/>
    <row r="647" ht="12" customHeight="1"/>
    <row r="648" ht="12" customHeight="1"/>
    <row r="649" ht="12" customHeight="1"/>
    <row r="650" ht="12" customHeight="1"/>
    <row r="651" ht="12" customHeight="1"/>
    <row r="652" ht="12" customHeight="1"/>
  </sheetData>
  <sheetProtection algorithmName="SHA-512" hashValue="/cEyx8iHiIaNlu/IzAVV7eiOaChT+AXBzsJ55saHSderaPButfI6pXUmmj5YrD/r5oC4SuHelqHkhP1QRKLTsw==" saltValue="J9nXUfRxu6pqJInMVKwaXQ==" spinCount="100000" sheet="1" selectLockedCells="1"/>
  <mergeCells count="2723">
    <mergeCell ref="B11:I11"/>
    <mergeCell ref="J11:N11"/>
    <mergeCell ref="O11:V11"/>
    <mergeCell ref="W11:AA11"/>
    <mergeCell ref="B12:I12"/>
    <mergeCell ref="J12:N12"/>
    <mergeCell ref="O12:V12"/>
    <mergeCell ref="W12:AA12"/>
    <mergeCell ref="B9:I9"/>
    <mergeCell ref="J9:N9"/>
    <mergeCell ref="O9:V9"/>
    <mergeCell ref="W9:AA9"/>
    <mergeCell ref="B10:I10"/>
    <mergeCell ref="J10:N10"/>
    <mergeCell ref="O10:V10"/>
    <mergeCell ref="W10:AA10"/>
    <mergeCell ref="B2:AA4"/>
    <mergeCell ref="B5:AA6"/>
    <mergeCell ref="B7:I8"/>
    <mergeCell ref="J7:N8"/>
    <mergeCell ref="O7:V8"/>
    <mergeCell ref="W7:AA8"/>
    <mergeCell ref="B17:I17"/>
    <mergeCell ref="J17:N17"/>
    <mergeCell ref="O17:V17"/>
    <mergeCell ref="W17:AA17"/>
    <mergeCell ref="B18:I18"/>
    <mergeCell ref="J18:N18"/>
    <mergeCell ref="O18:V18"/>
    <mergeCell ref="W18:AA18"/>
    <mergeCell ref="B15:I15"/>
    <mergeCell ref="J15:N15"/>
    <mergeCell ref="O15:V15"/>
    <mergeCell ref="W15:AA15"/>
    <mergeCell ref="B16:I16"/>
    <mergeCell ref="J16:N16"/>
    <mergeCell ref="O16:V16"/>
    <mergeCell ref="W16:AA16"/>
    <mergeCell ref="B13:I13"/>
    <mergeCell ref="J13:N13"/>
    <mergeCell ref="O13:V13"/>
    <mergeCell ref="W13:AA13"/>
    <mergeCell ref="B14:I14"/>
    <mergeCell ref="J14:N14"/>
    <mergeCell ref="O14:V14"/>
    <mergeCell ref="W14:AA14"/>
    <mergeCell ref="B24:R24"/>
    <mergeCell ref="S24:V24"/>
    <mergeCell ref="W24:AA24"/>
    <mergeCell ref="B25:R25"/>
    <mergeCell ref="S25:V25"/>
    <mergeCell ref="W25:AA25"/>
    <mergeCell ref="B21:R22"/>
    <mergeCell ref="S21:V22"/>
    <mergeCell ref="W21:AA22"/>
    <mergeCell ref="B23:R23"/>
    <mergeCell ref="S23:V23"/>
    <mergeCell ref="W23:AA23"/>
    <mergeCell ref="B19:I19"/>
    <mergeCell ref="J19:N19"/>
    <mergeCell ref="O19:V19"/>
    <mergeCell ref="W19:AA19"/>
    <mergeCell ref="B20:I20"/>
    <mergeCell ref="J20:N20"/>
    <mergeCell ref="O20:V20"/>
    <mergeCell ref="W20:AA20"/>
    <mergeCell ref="B30:R31"/>
    <mergeCell ref="S30:AA31"/>
    <mergeCell ref="B32:R33"/>
    <mergeCell ref="S32:AA33"/>
    <mergeCell ref="B34:AA35"/>
    <mergeCell ref="C36:D36"/>
    <mergeCell ref="E36:F36"/>
    <mergeCell ref="H36:I36"/>
    <mergeCell ref="J36:K36"/>
    <mergeCell ref="L36:N36"/>
    <mergeCell ref="B28:R28"/>
    <mergeCell ref="S28:V28"/>
    <mergeCell ref="W28:AA28"/>
    <mergeCell ref="B29:R29"/>
    <mergeCell ref="S29:V29"/>
    <mergeCell ref="W29:AA29"/>
    <mergeCell ref="B26:R26"/>
    <mergeCell ref="S26:V26"/>
    <mergeCell ref="W26:AA26"/>
    <mergeCell ref="B27:R27"/>
    <mergeCell ref="S27:V27"/>
    <mergeCell ref="W27:AA27"/>
    <mergeCell ref="B40:E40"/>
    <mergeCell ref="F40:S40"/>
    <mergeCell ref="T40:V40"/>
    <mergeCell ref="W40:X40"/>
    <mergeCell ref="Y40:AA40"/>
    <mergeCell ref="B41:E41"/>
    <mergeCell ref="F41:S41"/>
    <mergeCell ref="T41:V41"/>
    <mergeCell ref="W41:X41"/>
    <mergeCell ref="Y41:AA41"/>
    <mergeCell ref="O36:P36"/>
    <mergeCell ref="Q36:W36"/>
    <mergeCell ref="X36:Z36"/>
    <mergeCell ref="B37:E39"/>
    <mergeCell ref="F37:G37"/>
    <mergeCell ref="H37:AA39"/>
    <mergeCell ref="F38:G39"/>
    <mergeCell ref="B44:E44"/>
    <mergeCell ref="F44:S44"/>
    <mergeCell ref="T44:V44"/>
    <mergeCell ref="W44:X44"/>
    <mergeCell ref="Y44:AA44"/>
    <mergeCell ref="B45:E45"/>
    <mergeCell ref="F45:S45"/>
    <mergeCell ref="T45:V45"/>
    <mergeCell ref="W45:X45"/>
    <mergeCell ref="Y45:AA45"/>
    <mergeCell ref="B42:E42"/>
    <mergeCell ref="F42:S42"/>
    <mergeCell ref="T42:V42"/>
    <mergeCell ref="W42:X42"/>
    <mergeCell ref="Y42:AA42"/>
    <mergeCell ref="B43:E43"/>
    <mergeCell ref="F43:S43"/>
    <mergeCell ref="T43:V43"/>
    <mergeCell ref="W43:X43"/>
    <mergeCell ref="Y43:AA43"/>
    <mergeCell ref="B48:E48"/>
    <mergeCell ref="F48:S48"/>
    <mergeCell ref="T48:V48"/>
    <mergeCell ref="W48:X48"/>
    <mergeCell ref="Y48:AA48"/>
    <mergeCell ref="B49:E49"/>
    <mergeCell ref="F49:S49"/>
    <mergeCell ref="T49:V49"/>
    <mergeCell ref="W49:X49"/>
    <mergeCell ref="Y49:AA49"/>
    <mergeCell ref="B46:E46"/>
    <mergeCell ref="F46:S46"/>
    <mergeCell ref="T46:V46"/>
    <mergeCell ref="W46:X46"/>
    <mergeCell ref="Y46:AA46"/>
    <mergeCell ref="B47:E47"/>
    <mergeCell ref="F47:S47"/>
    <mergeCell ref="T47:V47"/>
    <mergeCell ref="W47:X47"/>
    <mergeCell ref="Y47:AA47"/>
    <mergeCell ref="B52:E52"/>
    <mergeCell ref="F52:S52"/>
    <mergeCell ref="T52:V52"/>
    <mergeCell ref="W52:X52"/>
    <mergeCell ref="Y52:AA52"/>
    <mergeCell ref="B53:E53"/>
    <mergeCell ref="F53:S53"/>
    <mergeCell ref="T53:V53"/>
    <mergeCell ref="W53:X53"/>
    <mergeCell ref="Y53:AA53"/>
    <mergeCell ref="B50:E50"/>
    <mergeCell ref="F50:S50"/>
    <mergeCell ref="T50:V50"/>
    <mergeCell ref="W50:X50"/>
    <mergeCell ref="Y50:AA50"/>
    <mergeCell ref="B51:E51"/>
    <mergeCell ref="F51:S51"/>
    <mergeCell ref="T51:V51"/>
    <mergeCell ref="W51:X51"/>
    <mergeCell ref="Y51:AA51"/>
    <mergeCell ref="B56:E56"/>
    <mergeCell ref="F56:S56"/>
    <mergeCell ref="T56:V56"/>
    <mergeCell ref="W56:X56"/>
    <mergeCell ref="Y56:AA56"/>
    <mergeCell ref="B57:E57"/>
    <mergeCell ref="F57:S57"/>
    <mergeCell ref="T57:V57"/>
    <mergeCell ref="W57:X57"/>
    <mergeCell ref="Y57:AA57"/>
    <mergeCell ref="B54:E54"/>
    <mergeCell ref="F54:S54"/>
    <mergeCell ref="T54:V54"/>
    <mergeCell ref="W54:X54"/>
    <mergeCell ref="Y54:AA54"/>
    <mergeCell ref="B55:E55"/>
    <mergeCell ref="F55:S55"/>
    <mergeCell ref="T55:V55"/>
    <mergeCell ref="W55:X55"/>
    <mergeCell ref="Y55:AA55"/>
    <mergeCell ref="B60:E60"/>
    <mergeCell ref="F60:S60"/>
    <mergeCell ref="T60:V60"/>
    <mergeCell ref="W60:X60"/>
    <mergeCell ref="Y60:AA60"/>
    <mergeCell ref="B61:E61"/>
    <mergeCell ref="F61:S61"/>
    <mergeCell ref="T61:V61"/>
    <mergeCell ref="W61:X61"/>
    <mergeCell ref="Y61:AA61"/>
    <mergeCell ref="B58:E58"/>
    <mergeCell ref="F58:S58"/>
    <mergeCell ref="T58:V58"/>
    <mergeCell ref="W58:X58"/>
    <mergeCell ref="Y58:AA58"/>
    <mergeCell ref="B59:E59"/>
    <mergeCell ref="F59:S59"/>
    <mergeCell ref="T59:V59"/>
    <mergeCell ref="W59:X59"/>
    <mergeCell ref="Y59:AA59"/>
    <mergeCell ref="Q66:W66"/>
    <mergeCell ref="X66:Z66"/>
    <mergeCell ref="B67:E69"/>
    <mergeCell ref="F67:G67"/>
    <mergeCell ref="H67:AA69"/>
    <mergeCell ref="F68:G69"/>
    <mergeCell ref="C66:D66"/>
    <mergeCell ref="E66:F66"/>
    <mergeCell ref="H66:I66"/>
    <mergeCell ref="J66:K66"/>
    <mergeCell ref="L66:N66"/>
    <mergeCell ref="O66:P66"/>
    <mergeCell ref="B62:E62"/>
    <mergeCell ref="F62:S62"/>
    <mergeCell ref="T62:V62"/>
    <mergeCell ref="W62:X62"/>
    <mergeCell ref="Y62:AA62"/>
    <mergeCell ref="B63:E63"/>
    <mergeCell ref="F63:S63"/>
    <mergeCell ref="T63:V63"/>
    <mergeCell ref="W63:X63"/>
    <mergeCell ref="Y63:AA63"/>
    <mergeCell ref="B72:E72"/>
    <mergeCell ref="F72:S72"/>
    <mergeCell ref="T72:V72"/>
    <mergeCell ref="W72:X72"/>
    <mergeCell ref="Y72:AA72"/>
    <mergeCell ref="B73:E73"/>
    <mergeCell ref="F73:S73"/>
    <mergeCell ref="T73:V73"/>
    <mergeCell ref="W73:X73"/>
    <mergeCell ref="Y73:AA73"/>
    <mergeCell ref="B70:E70"/>
    <mergeCell ref="F70:S70"/>
    <mergeCell ref="T70:V70"/>
    <mergeCell ref="W70:X70"/>
    <mergeCell ref="Y70:AA70"/>
    <mergeCell ref="B71:E71"/>
    <mergeCell ref="F71:S71"/>
    <mergeCell ref="T71:V71"/>
    <mergeCell ref="W71:X71"/>
    <mergeCell ref="Y71:AA71"/>
    <mergeCell ref="B76:E76"/>
    <mergeCell ref="F76:S76"/>
    <mergeCell ref="T76:V76"/>
    <mergeCell ref="W76:X76"/>
    <mergeCell ref="Y76:AA76"/>
    <mergeCell ref="B77:E77"/>
    <mergeCell ref="F77:S77"/>
    <mergeCell ref="T77:V77"/>
    <mergeCell ref="W77:X77"/>
    <mergeCell ref="Y77:AA77"/>
    <mergeCell ref="B74:E74"/>
    <mergeCell ref="F74:S74"/>
    <mergeCell ref="T74:V74"/>
    <mergeCell ref="W74:X74"/>
    <mergeCell ref="Y74:AA74"/>
    <mergeCell ref="B75:E75"/>
    <mergeCell ref="F75:S75"/>
    <mergeCell ref="T75:V75"/>
    <mergeCell ref="W75:X75"/>
    <mergeCell ref="Y75:AA75"/>
    <mergeCell ref="B80:E80"/>
    <mergeCell ref="F80:S80"/>
    <mergeCell ref="T80:V80"/>
    <mergeCell ref="W80:X80"/>
    <mergeCell ref="Y80:AA80"/>
    <mergeCell ref="B81:E81"/>
    <mergeCell ref="F81:S81"/>
    <mergeCell ref="T81:V81"/>
    <mergeCell ref="W81:X81"/>
    <mergeCell ref="Y81:AA81"/>
    <mergeCell ref="B78:E78"/>
    <mergeCell ref="F78:S78"/>
    <mergeCell ref="T78:V78"/>
    <mergeCell ref="W78:X78"/>
    <mergeCell ref="Y78:AA78"/>
    <mergeCell ref="B79:E79"/>
    <mergeCell ref="F79:S79"/>
    <mergeCell ref="T79:V79"/>
    <mergeCell ref="W79:X79"/>
    <mergeCell ref="Y79:AA79"/>
    <mergeCell ref="B84:E84"/>
    <mergeCell ref="F84:S84"/>
    <mergeCell ref="T84:V84"/>
    <mergeCell ref="W84:X84"/>
    <mergeCell ref="Y84:AA84"/>
    <mergeCell ref="B85:E85"/>
    <mergeCell ref="F85:S85"/>
    <mergeCell ref="T85:V85"/>
    <mergeCell ref="W85:X85"/>
    <mergeCell ref="Y85:AA85"/>
    <mergeCell ref="B82:E82"/>
    <mergeCell ref="F82:S82"/>
    <mergeCell ref="T82:V82"/>
    <mergeCell ref="W82:X82"/>
    <mergeCell ref="Y82:AA82"/>
    <mergeCell ref="B83:E83"/>
    <mergeCell ref="F83:S83"/>
    <mergeCell ref="T83:V83"/>
    <mergeCell ref="W83:X83"/>
    <mergeCell ref="Y83:AA83"/>
    <mergeCell ref="B88:E88"/>
    <mergeCell ref="F88:S88"/>
    <mergeCell ref="T88:V88"/>
    <mergeCell ref="W88:X88"/>
    <mergeCell ref="Y88:AA88"/>
    <mergeCell ref="B89:E89"/>
    <mergeCell ref="F89:S89"/>
    <mergeCell ref="T89:V89"/>
    <mergeCell ref="W89:X89"/>
    <mergeCell ref="Y89:AA89"/>
    <mergeCell ref="B86:E86"/>
    <mergeCell ref="F86:S86"/>
    <mergeCell ref="T86:V86"/>
    <mergeCell ref="W86:X86"/>
    <mergeCell ref="Y86:AA86"/>
    <mergeCell ref="B87:E87"/>
    <mergeCell ref="F87:S87"/>
    <mergeCell ref="T87:V87"/>
    <mergeCell ref="W87:X87"/>
    <mergeCell ref="Y87:AA87"/>
    <mergeCell ref="B92:E92"/>
    <mergeCell ref="F92:S92"/>
    <mergeCell ref="T92:V92"/>
    <mergeCell ref="W92:X92"/>
    <mergeCell ref="Y92:AA92"/>
    <mergeCell ref="B93:E93"/>
    <mergeCell ref="F93:S93"/>
    <mergeCell ref="T93:V93"/>
    <mergeCell ref="W93:X93"/>
    <mergeCell ref="Y93:AA93"/>
    <mergeCell ref="B90:E90"/>
    <mergeCell ref="F90:S90"/>
    <mergeCell ref="T90:V90"/>
    <mergeCell ref="W90:X90"/>
    <mergeCell ref="Y90:AA90"/>
    <mergeCell ref="B91:E91"/>
    <mergeCell ref="F91:S91"/>
    <mergeCell ref="T91:V91"/>
    <mergeCell ref="W91:X91"/>
    <mergeCell ref="Y91:AA91"/>
    <mergeCell ref="B99:E99"/>
    <mergeCell ref="F99:S99"/>
    <mergeCell ref="T99:V99"/>
    <mergeCell ref="W99:X99"/>
    <mergeCell ref="Y99:AA99"/>
    <mergeCell ref="B100:E100"/>
    <mergeCell ref="F100:S100"/>
    <mergeCell ref="T100:V100"/>
    <mergeCell ref="W100:X100"/>
    <mergeCell ref="Y100:AA100"/>
    <mergeCell ref="Q95:W95"/>
    <mergeCell ref="X95:Z95"/>
    <mergeCell ref="B96:E98"/>
    <mergeCell ref="F96:G96"/>
    <mergeCell ref="H96:AA98"/>
    <mergeCell ref="F97:G98"/>
    <mergeCell ref="C95:D95"/>
    <mergeCell ref="E95:F95"/>
    <mergeCell ref="H95:I95"/>
    <mergeCell ref="J95:K95"/>
    <mergeCell ref="L95:N95"/>
    <mergeCell ref="O95:P95"/>
    <mergeCell ref="B103:E103"/>
    <mergeCell ref="F103:S103"/>
    <mergeCell ref="T103:V103"/>
    <mergeCell ref="W103:X103"/>
    <mergeCell ref="Y103:AA103"/>
    <mergeCell ref="B104:E104"/>
    <mergeCell ref="F104:S104"/>
    <mergeCell ref="T104:V104"/>
    <mergeCell ref="W104:X104"/>
    <mergeCell ref="Y104:AA104"/>
    <mergeCell ref="B101:E101"/>
    <mergeCell ref="F101:S101"/>
    <mergeCell ref="T101:V101"/>
    <mergeCell ref="W101:X101"/>
    <mergeCell ref="Y101:AA101"/>
    <mergeCell ref="B102:E102"/>
    <mergeCell ref="F102:S102"/>
    <mergeCell ref="T102:V102"/>
    <mergeCell ref="W102:X102"/>
    <mergeCell ref="Y102:AA102"/>
    <mergeCell ref="B107:E107"/>
    <mergeCell ref="F107:S107"/>
    <mergeCell ref="T107:V107"/>
    <mergeCell ref="W107:X107"/>
    <mergeCell ref="Y107:AA107"/>
    <mergeCell ref="B108:E108"/>
    <mergeCell ref="F108:S108"/>
    <mergeCell ref="T108:V108"/>
    <mergeCell ref="W108:X108"/>
    <mergeCell ref="Y108:AA108"/>
    <mergeCell ref="B105:E105"/>
    <mergeCell ref="F105:S105"/>
    <mergeCell ref="T105:V105"/>
    <mergeCell ref="W105:X105"/>
    <mergeCell ref="Y105:AA105"/>
    <mergeCell ref="B106:E106"/>
    <mergeCell ref="F106:S106"/>
    <mergeCell ref="T106:V106"/>
    <mergeCell ref="W106:X106"/>
    <mergeCell ref="Y106:AA106"/>
    <mergeCell ref="F111:S111"/>
    <mergeCell ref="T111:V111"/>
    <mergeCell ref="W111:X111"/>
    <mergeCell ref="Y111:AA111"/>
    <mergeCell ref="B112:E112"/>
    <mergeCell ref="F112:S112"/>
    <mergeCell ref="T112:V112"/>
    <mergeCell ref="W112:X112"/>
    <mergeCell ref="Y112:AA112"/>
    <mergeCell ref="B109:E109"/>
    <mergeCell ref="F109:S109"/>
    <mergeCell ref="T109:V109"/>
    <mergeCell ref="W109:X109"/>
    <mergeCell ref="Y109:AA109"/>
    <mergeCell ref="B115:E115"/>
    <mergeCell ref="F110:S110"/>
    <mergeCell ref="T110:V110"/>
    <mergeCell ref="W110:X110"/>
    <mergeCell ref="Y110:AA110"/>
    <mergeCell ref="B110:E110"/>
    <mergeCell ref="B111:E111"/>
    <mergeCell ref="F115:S115"/>
    <mergeCell ref="T115:V115"/>
    <mergeCell ref="W115:X115"/>
    <mergeCell ref="Y115:AA115"/>
    <mergeCell ref="F116:S116"/>
    <mergeCell ref="T116:V116"/>
    <mergeCell ref="W116:X116"/>
    <mergeCell ref="Y116:AA116"/>
    <mergeCell ref="B113:E113"/>
    <mergeCell ref="F113:S113"/>
    <mergeCell ref="T113:V113"/>
    <mergeCell ref="W113:X113"/>
    <mergeCell ref="Y113:AA113"/>
    <mergeCell ref="B114:E114"/>
    <mergeCell ref="F114:S114"/>
    <mergeCell ref="T114:V114"/>
    <mergeCell ref="W114:X114"/>
    <mergeCell ref="Y114:AA114"/>
    <mergeCell ref="B116:E116"/>
    <mergeCell ref="B119:E119"/>
    <mergeCell ref="F119:S119"/>
    <mergeCell ref="T119:V119"/>
    <mergeCell ref="W119:X119"/>
    <mergeCell ref="Y119:AA119"/>
    <mergeCell ref="B120:E120"/>
    <mergeCell ref="F120:S120"/>
    <mergeCell ref="T120:V120"/>
    <mergeCell ref="W120:X120"/>
    <mergeCell ref="Y120:AA120"/>
    <mergeCell ref="B117:E117"/>
    <mergeCell ref="F117:S117"/>
    <mergeCell ref="T117:V117"/>
    <mergeCell ref="W117:X117"/>
    <mergeCell ref="Y117:AA117"/>
    <mergeCell ref="B118:E118"/>
    <mergeCell ref="F118:S118"/>
    <mergeCell ref="T118:V118"/>
    <mergeCell ref="W118:X118"/>
    <mergeCell ref="Y118:AA118"/>
    <mergeCell ref="Q125:W125"/>
    <mergeCell ref="X125:Z125"/>
    <mergeCell ref="B126:E128"/>
    <mergeCell ref="F126:G126"/>
    <mergeCell ref="H126:AA128"/>
    <mergeCell ref="F127:G128"/>
    <mergeCell ref="C125:D125"/>
    <mergeCell ref="E125:F125"/>
    <mergeCell ref="H125:I125"/>
    <mergeCell ref="J125:K125"/>
    <mergeCell ref="L125:N125"/>
    <mergeCell ref="O125:P125"/>
    <mergeCell ref="B121:E121"/>
    <mergeCell ref="F121:S121"/>
    <mergeCell ref="T121:V121"/>
    <mergeCell ref="W121:X121"/>
    <mergeCell ref="Y121:AA121"/>
    <mergeCell ref="B122:E122"/>
    <mergeCell ref="F122:S122"/>
    <mergeCell ref="T122:V122"/>
    <mergeCell ref="W122:X122"/>
    <mergeCell ref="Y122:AA122"/>
    <mergeCell ref="B131:E131"/>
    <mergeCell ref="F131:S131"/>
    <mergeCell ref="T131:V131"/>
    <mergeCell ref="W131:X131"/>
    <mergeCell ref="Y131:AA131"/>
    <mergeCell ref="B132:E132"/>
    <mergeCell ref="F132:S132"/>
    <mergeCell ref="T132:V132"/>
    <mergeCell ref="W132:X132"/>
    <mergeCell ref="Y132:AA132"/>
    <mergeCell ref="B129:E129"/>
    <mergeCell ref="F129:S129"/>
    <mergeCell ref="T129:V129"/>
    <mergeCell ref="W129:X129"/>
    <mergeCell ref="Y129:AA129"/>
    <mergeCell ref="B130:E130"/>
    <mergeCell ref="F130:S130"/>
    <mergeCell ref="T130:V130"/>
    <mergeCell ref="W130:X130"/>
    <mergeCell ref="Y130:AA130"/>
    <mergeCell ref="B135:E135"/>
    <mergeCell ref="F135:S135"/>
    <mergeCell ref="T135:V135"/>
    <mergeCell ref="W135:X135"/>
    <mergeCell ref="Y135:AA135"/>
    <mergeCell ref="B136:E136"/>
    <mergeCell ref="F136:S136"/>
    <mergeCell ref="T136:V136"/>
    <mergeCell ref="W136:X136"/>
    <mergeCell ref="Y136:AA136"/>
    <mergeCell ref="B133:E133"/>
    <mergeCell ref="F133:S133"/>
    <mergeCell ref="T133:V133"/>
    <mergeCell ref="W133:X133"/>
    <mergeCell ref="Y133:AA133"/>
    <mergeCell ref="B134:E134"/>
    <mergeCell ref="F134:S134"/>
    <mergeCell ref="T134:V134"/>
    <mergeCell ref="W134:X134"/>
    <mergeCell ref="Y134:AA134"/>
    <mergeCell ref="B139:E139"/>
    <mergeCell ref="F139:S139"/>
    <mergeCell ref="T139:V139"/>
    <mergeCell ref="W139:X139"/>
    <mergeCell ref="Y139:AA139"/>
    <mergeCell ref="B140:E140"/>
    <mergeCell ref="F140:S140"/>
    <mergeCell ref="T140:V140"/>
    <mergeCell ref="W140:X140"/>
    <mergeCell ref="Y140:AA140"/>
    <mergeCell ref="B137:E137"/>
    <mergeCell ref="F137:S137"/>
    <mergeCell ref="T137:V137"/>
    <mergeCell ref="W137:X137"/>
    <mergeCell ref="Y137:AA137"/>
    <mergeCell ref="B138:E138"/>
    <mergeCell ref="F138:S138"/>
    <mergeCell ref="T138:V138"/>
    <mergeCell ref="W138:X138"/>
    <mergeCell ref="Y138:AA138"/>
    <mergeCell ref="B143:E143"/>
    <mergeCell ref="F143:S143"/>
    <mergeCell ref="T143:V143"/>
    <mergeCell ref="W143:X143"/>
    <mergeCell ref="Y143:AA143"/>
    <mergeCell ref="B144:E144"/>
    <mergeCell ref="F144:S144"/>
    <mergeCell ref="T144:V144"/>
    <mergeCell ref="W144:X144"/>
    <mergeCell ref="Y144:AA144"/>
    <mergeCell ref="B141:E141"/>
    <mergeCell ref="F141:S141"/>
    <mergeCell ref="T141:V141"/>
    <mergeCell ref="W141:X141"/>
    <mergeCell ref="Y141:AA141"/>
    <mergeCell ref="B142:E142"/>
    <mergeCell ref="F142:S142"/>
    <mergeCell ref="T142:V142"/>
    <mergeCell ref="W142:X142"/>
    <mergeCell ref="Y142:AA142"/>
    <mergeCell ref="B147:E147"/>
    <mergeCell ref="F147:S147"/>
    <mergeCell ref="T147:V147"/>
    <mergeCell ref="W147:X147"/>
    <mergeCell ref="Y147:AA147"/>
    <mergeCell ref="B148:E148"/>
    <mergeCell ref="F148:S148"/>
    <mergeCell ref="T148:V148"/>
    <mergeCell ref="W148:X148"/>
    <mergeCell ref="Y148:AA148"/>
    <mergeCell ref="B145:E145"/>
    <mergeCell ref="F145:S145"/>
    <mergeCell ref="T145:V145"/>
    <mergeCell ref="W145:X145"/>
    <mergeCell ref="Y145:AA145"/>
    <mergeCell ref="B146:E146"/>
    <mergeCell ref="F146:S146"/>
    <mergeCell ref="T146:V146"/>
    <mergeCell ref="W146:X146"/>
    <mergeCell ref="Y146:AA146"/>
    <mergeCell ref="B151:E151"/>
    <mergeCell ref="F151:S151"/>
    <mergeCell ref="T151:V151"/>
    <mergeCell ref="W151:X151"/>
    <mergeCell ref="Y151:AA151"/>
    <mergeCell ref="B152:E152"/>
    <mergeCell ref="F152:S152"/>
    <mergeCell ref="T152:V152"/>
    <mergeCell ref="W152:X152"/>
    <mergeCell ref="Y152:AA152"/>
    <mergeCell ref="B149:E149"/>
    <mergeCell ref="F149:S149"/>
    <mergeCell ref="T149:V149"/>
    <mergeCell ref="W149:X149"/>
    <mergeCell ref="Y149:AA149"/>
    <mergeCell ref="B150:E150"/>
    <mergeCell ref="F150:S150"/>
    <mergeCell ref="T150:V150"/>
    <mergeCell ref="W150:X150"/>
    <mergeCell ref="Y150:AA150"/>
    <mergeCell ref="B158:E158"/>
    <mergeCell ref="F158:S158"/>
    <mergeCell ref="T158:V158"/>
    <mergeCell ref="W158:X158"/>
    <mergeCell ref="Y158:AA158"/>
    <mergeCell ref="B159:E159"/>
    <mergeCell ref="F159:S159"/>
    <mergeCell ref="T159:V159"/>
    <mergeCell ref="W159:X159"/>
    <mergeCell ref="Y159:AA159"/>
    <mergeCell ref="Q154:W154"/>
    <mergeCell ref="X154:Z154"/>
    <mergeCell ref="B155:E157"/>
    <mergeCell ref="F155:G155"/>
    <mergeCell ref="H155:AA157"/>
    <mergeCell ref="F156:G157"/>
    <mergeCell ref="C154:D154"/>
    <mergeCell ref="E154:F154"/>
    <mergeCell ref="H154:I154"/>
    <mergeCell ref="J154:K154"/>
    <mergeCell ref="L154:N154"/>
    <mergeCell ref="O154:P154"/>
    <mergeCell ref="B162:E162"/>
    <mergeCell ref="F162:S162"/>
    <mergeCell ref="T162:V162"/>
    <mergeCell ref="W162:X162"/>
    <mergeCell ref="Y162:AA162"/>
    <mergeCell ref="B163:E163"/>
    <mergeCell ref="F163:S163"/>
    <mergeCell ref="T163:V163"/>
    <mergeCell ref="W163:X163"/>
    <mergeCell ref="Y163:AA163"/>
    <mergeCell ref="B160:E160"/>
    <mergeCell ref="F160:S160"/>
    <mergeCell ref="T160:V160"/>
    <mergeCell ref="W160:X160"/>
    <mergeCell ref="Y160:AA160"/>
    <mergeCell ref="B161:E161"/>
    <mergeCell ref="F161:S161"/>
    <mergeCell ref="T161:V161"/>
    <mergeCell ref="W161:X161"/>
    <mergeCell ref="Y161:AA161"/>
    <mergeCell ref="B166:E166"/>
    <mergeCell ref="F166:S166"/>
    <mergeCell ref="T166:V166"/>
    <mergeCell ref="W166:X166"/>
    <mergeCell ref="Y166:AA166"/>
    <mergeCell ref="B167:E167"/>
    <mergeCell ref="F167:S167"/>
    <mergeCell ref="T167:V167"/>
    <mergeCell ref="W167:X167"/>
    <mergeCell ref="Y167:AA167"/>
    <mergeCell ref="B164:E164"/>
    <mergeCell ref="F164:S164"/>
    <mergeCell ref="T164:V164"/>
    <mergeCell ref="W164:X164"/>
    <mergeCell ref="Y164:AA164"/>
    <mergeCell ref="B165:E165"/>
    <mergeCell ref="F165:S165"/>
    <mergeCell ref="T165:V165"/>
    <mergeCell ref="W165:X165"/>
    <mergeCell ref="Y165:AA165"/>
    <mergeCell ref="B170:E170"/>
    <mergeCell ref="F170:S170"/>
    <mergeCell ref="T170:V170"/>
    <mergeCell ref="W170:X170"/>
    <mergeCell ref="Y170:AA170"/>
    <mergeCell ref="B171:E171"/>
    <mergeCell ref="F171:S171"/>
    <mergeCell ref="T171:V171"/>
    <mergeCell ref="W171:X171"/>
    <mergeCell ref="Y171:AA171"/>
    <mergeCell ref="B168:E168"/>
    <mergeCell ref="F168:S168"/>
    <mergeCell ref="T168:V168"/>
    <mergeCell ref="W168:X168"/>
    <mergeCell ref="Y168:AA168"/>
    <mergeCell ref="B169:E169"/>
    <mergeCell ref="F169:S169"/>
    <mergeCell ref="T169:V169"/>
    <mergeCell ref="W169:X169"/>
    <mergeCell ref="Y169:AA169"/>
    <mergeCell ref="B174:E174"/>
    <mergeCell ref="F174:S174"/>
    <mergeCell ref="T174:V174"/>
    <mergeCell ref="W174:X174"/>
    <mergeCell ref="Y174:AA174"/>
    <mergeCell ref="B175:E175"/>
    <mergeCell ref="F175:S175"/>
    <mergeCell ref="T175:V175"/>
    <mergeCell ref="W175:X175"/>
    <mergeCell ref="Y175:AA175"/>
    <mergeCell ref="B172:E172"/>
    <mergeCell ref="F172:S172"/>
    <mergeCell ref="T172:V172"/>
    <mergeCell ref="W172:X172"/>
    <mergeCell ref="Y172:AA172"/>
    <mergeCell ref="B173:E173"/>
    <mergeCell ref="F173:S173"/>
    <mergeCell ref="T173:V173"/>
    <mergeCell ref="W173:X173"/>
    <mergeCell ref="Y173:AA173"/>
    <mergeCell ref="B178:E178"/>
    <mergeCell ref="F178:S178"/>
    <mergeCell ref="T178:V178"/>
    <mergeCell ref="W178:X178"/>
    <mergeCell ref="Y178:AA178"/>
    <mergeCell ref="B179:E179"/>
    <mergeCell ref="F179:S179"/>
    <mergeCell ref="T179:V179"/>
    <mergeCell ref="W179:X179"/>
    <mergeCell ref="Y179:AA179"/>
    <mergeCell ref="B176:E176"/>
    <mergeCell ref="F176:S176"/>
    <mergeCell ref="T176:V176"/>
    <mergeCell ref="W176:X176"/>
    <mergeCell ref="Y176:AA176"/>
    <mergeCell ref="B177:E177"/>
    <mergeCell ref="F177:S177"/>
    <mergeCell ref="T177:V177"/>
    <mergeCell ref="W177:X177"/>
    <mergeCell ref="Y177:AA177"/>
    <mergeCell ref="Q184:W184"/>
    <mergeCell ref="X184:Z184"/>
    <mergeCell ref="B185:E187"/>
    <mergeCell ref="F185:G185"/>
    <mergeCell ref="H185:AA187"/>
    <mergeCell ref="F186:G187"/>
    <mergeCell ref="C184:D184"/>
    <mergeCell ref="E184:F184"/>
    <mergeCell ref="H184:I184"/>
    <mergeCell ref="J184:K184"/>
    <mergeCell ref="L184:N184"/>
    <mergeCell ref="O184:P184"/>
    <mergeCell ref="B180:E180"/>
    <mergeCell ref="F180:S180"/>
    <mergeCell ref="T180:V180"/>
    <mergeCell ref="W180:X180"/>
    <mergeCell ref="Y180:AA180"/>
    <mergeCell ref="B181:E181"/>
    <mergeCell ref="F181:S181"/>
    <mergeCell ref="T181:V181"/>
    <mergeCell ref="W181:X181"/>
    <mergeCell ref="Y181:AA181"/>
    <mergeCell ref="B190:E190"/>
    <mergeCell ref="F190:S190"/>
    <mergeCell ref="T190:V190"/>
    <mergeCell ref="W190:X190"/>
    <mergeCell ref="Y190:AA190"/>
    <mergeCell ref="B191:E191"/>
    <mergeCell ref="F191:S191"/>
    <mergeCell ref="T191:V191"/>
    <mergeCell ref="W191:X191"/>
    <mergeCell ref="Y191:AA191"/>
    <mergeCell ref="B188:E188"/>
    <mergeCell ref="F188:S188"/>
    <mergeCell ref="T188:V188"/>
    <mergeCell ref="W188:X188"/>
    <mergeCell ref="Y188:AA188"/>
    <mergeCell ref="B189:E189"/>
    <mergeCell ref="F189:S189"/>
    <mergeCell ref="T189:V189"/>
    <mergeCell ref="W189:X189"/>
    <mergeCell ref="Y189:AA189"/>
    <mergeCell ref="B194:E194"/>
    <mergeCell ref="F194:S194"/>
    <mergeCell ref="T194:V194"/>
    <mergeCell ref="W194:X194"/>
    <mergeCell ref="Y194:AA194"/>
    <mergeCell ref="B195:E195"/>
    <mergeCell ref="F195:S195"/>
    <mergeCell ref="T195:V195"/>
    <mergeCell ref="W195:X195"/>
    <mergeCell ref="Y195:AA195"/>
    <mergeCell ref="B192:E192"/>
    <mergeCell ref="F192:S192"/>
    <mergeCell ref="T192:V192"/>
    <mergeCell ref="W192:X192"/>
    <mergeCell ref="Y192:AA192"/>
    <mergeCell ref="B193:E193"/>
    <mergeCell ref="F193:S193"/>
    <mergeCell ref="T193:V193"/>
    <mergeCell ref="W193:X193"/>
    <mergeCell ref="Y193:AA193"/>
    <mergeCell ref="B198:E198"/>
    <mergeCell ref="F198:S198"/>
    <mergeCell ref="T198:V198"/>
    <mergeCell ref="W198:X198"/>
    <mergeCell ref="Y198:AA198"/>
    <mergeCell ref="B199:E199"/>
    <mergeCell ref="F199:S199"/>
    <mergeCell ref="T199:V199"/>
    <mergeCell ref="W199:X199"/>
    <mergeCell ref="Y199:AA199"/>
    <mergeCell ref="B196:E196"/>
    <mergeCell ref="F196:S196"/>
    <mergeCell ref="T196:V196"/>
    <mergeCell ref="W196:X196"/>
    <mergeCell ref="Y196:AA196"/>
    <mergeCell ref="B197:E197"/>
    <mergeCell ref="F197:S197"/>
    <mergeCell ref="T197:V197"/>
    <mergeCell ref="W197:X197"/>
    <mergeCell ref="Y197:AA197"/>
    <mergeCell ref="B202:E202"/>
    <mergeCell ref="F202:S202"/>
    <mergeCell ref="T202:V202"/>
    <mergeCell ref="W202:X202"/>
    <mergeCell ref="Y202:AA202"/>
    <mergeCell ref="B203:E203"/>
    <mergeCell ref="F203:S203"/>
    <mergeCell ref="T203:V203"/>
    <mergeCell ref="W203:X203"/>
    <mergeCell ref="Y203:AA203"/>
    <mergeCell ref="B200:E200"/>
    <mergeCell ref="F200:S200"/>
    <mergeCell ref="T200:V200"/>
    <mergeCell ref="W200:X200"/>
    <mergeCell ref="Y200:AA200"/>
    <mergeCell ref="B201:E201"/>
    <mergeCell ref="F201:S201"/>
    <mergeCell ref="T201:V201"/>
    <mergeCell ref="W201:X201"/>
    <mergeCell ref="Y201:AA201"/>
    <mergeCell ref="B206:E206"/>
    <mergeCell ref="F206:S206"/>
    <mergeCell ref="T206:V206"/>
    <mergeCell ref="W206:X206"/>
    <mergeCell ref="Y206:AA206"/>
    <mergeCell ref="B207:E207"/>
    <mergeCell ref="F207:S207"/>
    <mergeCell ref="T207:V207"/>
    <mergeCell ref="W207:X207"/>
    <mergeCell ref="Y207:AA207"/>
    <mergeCell ref="B204:E204"/>
    <mergeCell ref="F204:S204"/>
    <mergeCell ref="T204:V204"/>
    <mergeCell ref="W204:X204"/>
    <mergeCell ref="Y204:AA204"/>
    <mergeCell ref="B205:E205"/>
    <mergeCell ref="F205:S205"/>
    <mergeCell ref="T205:V205"/>
    <mergeCell ref="W205:X205"/>
    <mergeCell ref="Y205:AA205"/>
    <mergeCell ref="B210:E210"/>
    <mergeCell ref="F210:S210"/>
    <mergeCell ref="T210:V210"/>
    <mergeCell ref="W210:X210"/>
    <mergeCell ref="Y210:AA210"/>
    <mergeCell ref="B211:E211"/>
    <mergeCell ref="F211:S211"/>
    <mergeCell ref="T211:V211"/>
    <mergeCell ref="W211:X211"/>
    <mergeCell ref="Y211:AA211"/>
    <mergeCell ref="B208:E208"/>
    <mergeCell ref="F208:S208"/>
    <mergeCell ref="T208:V208"/>
    <mergeCell ref="W208:X208"/>
    <mergeCell ref="Y208:AA208"/>
    <mergeCell ref="B209:E209"/>
    <mergeCell ref="F209:S209"/>
    <mergeCell ref="T209:V209"/>
    <mergeCell ref="W209:X209"/>
    <mergeCell ref="Y209:AA209"/>
    <mergeCell ref="B217:E217"/>
    <mergeCell ref="F217:S217"/>
    <mergeCell ref="T217:V217"/>
    <mergeCell ref="W217:X217"/>
    <mergeCell ref="Y217:AA217"/>
    <mergeCell ref="B218:E218"/>
    <mergeCell ref="F218:S218"/>
    <mergeCell ref="T218:V218"/>
    <mergeCell ref="W218:X218"/>
    <mergeCell ref="Y218:AA218"/>
    <mergeCell ref="Q213:W213"/>
    <mergeCell ref="X213:Z213"/>
    <mergeCell ref="B214:E216"/>
    <mergeCell ref="F214:G214"/>
    <mergeCell ref="H214:AA216"/>
    <mergeCell ref="F215:G216"/>
    <mergeCell ref="C213:D213"/>
    <mergeCell ref="E213:F213"/>
    <mergeCell ref="H213:I213"/>
    <mergeCell ref="J213:K213"/>
    <mergeCell ref="L213:N213"/>
    <mergeCell ref="O213:P213"/>
    <mergeCell ref="B221:E221"/>
    <mergeCell ref="F221:S221"/>
    <mergeCell ref="T221:V221"/>
    <mergeCell ref="W221:X221"/>
    <mergeCell ref="Y221:AA221"/>
    <mergeCell ref="B222:E222"/>
    <mergeCell ref="F222:S222"/>
    <mergeCell ref="T222:V222"/>
    <mergeCell ref="W222:X222"/>
    <mergeCell ref="Y222:AA222"/>
    <mergeCell ref="B219:E219"/>
    <mergeCell ref="F219:S219"/>
    <mergeCell ref="T219:V219"/>
    <mergeCell ref="W219:X219"/>
    <mergeCell ref="Y219:AA219"/>
    <mergeCell ref="B220:E220"/>
    <mergeCell ref="F220:S220"/>
    <mergeCell ref="T220:V220"/>
    <mergeCell ref="W220:X220"/>
    <mergeCell ref="Y220:AA220"/>
    <mergeCell ref="B225:E225"/>
    <mergeCell ref="F225:S225"/>
    <mergeCell ref="T225:V225"/>
    <mergeCell ref="W225:X225"/>
    <mergeCell ref="Y225:AA225"/>
    <mergeCell ref="B226:E226"/>
    <mergeCell ref="F226:S226"/>
    <mergeCell ref="T226:V226"/>
    <mergeCell ref="W226:X226"/>
    <mergeCell ref="Y226:AA226"/>
    <mergeCell ref="B223:E223"/>
    <mergeCell ref="F223:S223"/>
    <mergeCell ref="T223:V223"/>
    <mergeCell ref="W223:X223"/>
    <mergeCell ref="Y223:AA223"/>
    <mergeCell ref="B224:E224"/>
    <mergeCell ref="F224:S224"/>
    <mergeCell ref="T224:V224"/>
    <mergeCell ref="W224:X224"/>
    <mergeCell ref="Y224:AA224"/>
    <mergeCell ref="B229:E229"/>
    <mergeCell ref="F229:S229"/>
    <mergeCell ref="T229:V229"/>
    <mergeCell ref="W229:X229"/>
    <mergeCell ref="Y229:AA229"/>
    <mergeCell ref="B230:E230"/>
    <mergeCell ref="F230:S230"/>
    <mergeCell ref="T230:V230"/>
    <mergeCell ref="W230:X230"/>
    <mergeCell ref="Y230:AA230"/>
    <mergeCell ref="B227:E227"/>
    <mergeCell ref="F227:S227"/>
    <mergeCell ref="T227:V227"/>
    <mergeCell ref="W227:X227"/>
    <mergeCell ref="Y227:AA227"/>
    <mergeCell ref="B228:E228"/>
    <mergeCell ref="F228:S228"/>
    <mergeCell ref="T228:V228"/>
    <mergeCell ref="W228:X228"/>
    <mergeCell ref="Y228:AA228"/>
    <mergeCell ref="B233:E233"/>
    <mergeCell ref="F233:S233"/>
    <mergeCell ref="T233:V233"/>
    <mergeCell ref="W233:X233"/>
    <mergeCell ref="Y233:AA233"/>
    <mergeCell ref="B234:E234"/>
    <mergeCell ref="F234:S234"/>
    <mergeCell ref="T234:V234"/>
    <mergeCell ref="W234:X234"/>
    <mergeCell ref="Y234:AA234"/>
    <mergeCell ref="B231:E231"/>
    <mergeCell ref="F231:S231"/>
    <mergeCell ref="T231:V231"/>
    <mergeCell ref="W231:X231"/>
    <mergeCell ref="Y231:AA231"/>
    <mergeCell ref="B232:E232"/>
    <mergeCell ref="F232:S232"/>
    <mergeCell ref="T232:V232"/>
    <mergeCell ref="W232:X232"/>
    <mergeCell ref="Y232:AA232"/>
    <mergeCell ref="B237:E237"/>
    <mergeCell ref="F237:S237"/>
    <mergeCell ref="T237:V237"/>
    <mergeCell ref="W237:X237"/>
    <mergeCell ref="Y237:AA237"/>
    <mergeCell ref="B238:E238"/>
    <mergeCell ref="F238:S238"/>
    <mergeCell ref="T238:V238"/>
    <mergeCell ref="W238:X238"/>
    <mergeCell ref="Y238:AA238"/>
    <mergeCell ref="B235:E235"/>
    <mergeCell ref="F235:S235"/>
    <mergeCell ref="T235:V235"/>
    <mergeCell ref="W235:X235"/>
    <mergeCell ref="Y235:AA235"/>
    <mergeCell ref="B236:E236"/>
    <mergeCell ref="F236:S236"/>
    <mergeCell ref="T236:V236"/>
    <mergeCell ref="W236:X236"/>
    <mergeCell ref="Y236:AA236"/>
    <mergeCell ref="Q243:W243"/>
    <mergeCell ref="X243:Z243"/>
    <mergeCell ref="B244:E246"/>
    <mergeCell ref="F244:G244"/>
    <mergeCell ref="H244:AA246"/>
    <mergeCell ref="F245:G246"/>
    <mergeCell ref="C243:D243"/>
    <mergeCell ref="E243:F243"/>
    <mergeCell ref="H243:I243"/>
    <mergeCell ref="J243:K243"/>
    <mergeCell ref="L243:N243"/>
    <mergeCell ref="O243:P243"/>
    <mergeCell ref="B239:E239"/>
    <mergeCell ref="F239:S239"/>
    <mergeCell ref="T239:V239"/>
    <mergeCell ref="W239:X239"/>
    <mergeCell ref="Y239:AA239"/>
    <mergeCell ref="B240:E240"/>
    <mergeCell ref="F240:S240"/>
    <mergeCell ref="T240:V240"/>
    <mergeCell ref="W240:X240"/>
    <mergeCell ref="Y240:AA240"/>
    <mergeCell ref="B249:E249"/>
    <mergeCell ref="F249:S249"/>
    <mergeCell ref="T249:V249"/>
    <mergeCell ref="W249:X249"/>
    <mergeCell ref="Y249:AA249"/>
    <mergeCell ref="B250:E250"/>
    <mergeCell ref="F250:S250"/>
    <mergeCell ref="T250:V250"/>
    <mergeCell ref="W250:X250"/>
    <mergeCell ref="Y250:AA250"/>
    <mergeCell ref="B247:E247"/>
    <mergeCell ref="F247:S247"/>
    <mergeCell ref="T247:V247"/>
    <mergeCell ref="W247:X247"/>
    <mergeCell ref="Y247:AA247"/>
    <mergeCell ref="B248:E248"/>
    <mergeCell ref="F248:S248"/>
    <mergeCell ref="T248:V248"/>
    <mergeCell ref="W248:X248"/>
    <mergeCell ref="Y248:AA248"/>
    <mergeCell ref="B253:E253"/>
    <mergeCell ref="F253:S253"/>
    <mergeCell ref="T253:V253"/>
    <mergeCell ref="W253:X253"/>
    <mergeCell ref="Y253:AA253"/>
    <mergeCell ref="B254:E254"/>
    <mergeCell ref="F254:S254"/>
    <mergeCell ref="T254:V254"/>
    <mergeCell ref="W254:X254"/>
    <mergeCell ref="Y254:AA254"/>
    <mergeCell ref="B251:E251"/>
    <mergeCell ref="F251:S251"/>
    <mergeCell ref="T251:V251"/>
    <mergeCell ref="W251:X251"/>
    <mergeCell ref="Y251:AA251"/>
    <mergeCell ref="B252:E252"/>
    <mergeCell ref="F252:S252"/>
    <mergeCell ref="T252:V252"/>
    <mergeCell ref="W252:X252"/>
    <mergeCell ref="Y252:AA252"/>
    <mergeCell ref="B257:E257"/>
    <mergeCell ref="F257:S257"/>
    <mergeCell ref="T257:V257"/>
    <mergeCell ref="W257:X257"/>
    <mergeCell ref="Y257:AA257"/>
    <mergeCell ref="B258:E258"/>
    <mergeCell ref="F258:S258"/>
    <mergeCell ref="T258:V258"/>
    <mergeCell ref="W258:X258"/>
    <mergeCell ref="Y258:AA258"/>
    <mergeCell ref="B255:E255"/>
    <mergeCell ref="F255:S255"/>
    <mergeCell ref="T255:V255"/>
    <mergeCell ref="W255:X255"/>
    <mergeCell ref="Y255:AA255"/>
    <mergeCell ref="B256:E256"/>
    <mergeCell ref="F256:S256"/>
    <mergeCell ref="T256:V256"/>
    <mergeCell ref="W256:X256"/>
    <mergeCell ref="Y256:AA256"/>
    <mergeCell ref="B261:E261"/>
    <mergeCell ref="F261:S261"/>
    <mergeCell ref="T261:V261"/>
    <mergeCell ref="W261:X261"/>
    <mergeCell ref="Y261:AA261"/>
    <mergeCell ref="B262:E262"/>
    <mergeCell ref="F262:S262"/>
    <mergeCell ref="T262:V262"/>
    <mergeCell ref="W262:X262"/>
    <mergeCell ref="Y262:AA262"/>
    <mergeCell ref="B259:E259"/>
    <mergeCell ref="F259:S259"/>
    <mergeCell ref="T259:V259"/>
    <mergeCell ref="W259:X259"/>
    <mergeCell ref="Y259:AA259"/>
    <mergeCell ref="B260:E260"/>
    <mergeCell ref="F260:S260"/>
    <mergeCell ref="T260:V260"/>
    <mergeCell ref="W260:X260"/>
    <mergeCell ref="Y260:AA260"/>
    <mergeCell ref="B265:E265"/>
    <mergeCell ref="F265:S265"/>
    <mergeCell ref="T265:V265"/>
    <mergeCell ref="W265:X265"/>
    <mergeCell ref="Y265:AA265"/>
    <mergeCell ref="B266:E266"/>
    <mergeCell ref="F266:S266"/>
    <mergeCell ref="T266:V266"/>
    <mergeCell ref="W266:X266"/>
    <mergeCell ref="Y266:AA266"/>
    <mergeCell ref="B263:E263"/>
    <mergeCell ref="F263:S263"/>
    <mergeCell ref="T263:V263"/>
    <mergeCell ref="W263:X263"/>
    <mergeCell ref="Y263:AA263"/>
    <mergeCell ref="B264:E264"/>
    <mergeCell ref="F264:S264"/>
    <mergeCell ref="T264:V264"/>
    <mergeCell ref="W264:X264"/>
    <mergeCell ref="Y264:AA264"/>
    <mergeCell ref="B269:E269"/>
    <mergeCell ref="F269:S269"/>
    <mergeCell ref="T269:V269"/>
    <mergeCell ref="W269:X269"/>
    <mergeCell ref="Y269:AA269"/>
    <mergeCell ref="B270:E270"/>
    <mergeCell ref="F270:S270"/>
    <mergeCell ref="T270:V270"/>
    <mergeCell ref="W270:X270"/>
    <mergeCell ref="Y270:AA270"/>
    <mergeCell ref="B267:E267"/>
    <mergeCell ref="F267:S267"/>
    <mergeCell ref="T267:V267"/>
    <mergeCell ref="W267:X267"/>
    <mergeCell ref="Y267:AA267"/>
    <mergeCell ref="B268:E268"/>
    <mergeCell ref="F268:S268"/>
    <mergeCell ref="T268:V268"/>
    <mergeCell ref="W268:X268"/>
    <mergeCell ref="Y268:AA268"/>
    <mergeCell ref="B276:E276"/>
    <mergeCell ref="F276:S276"/>
    <mergeCell ref="T276:V276"/>
    <mergeCell ref="W276:X276"/>
    <mergeCell ref="Y276:AA276"/>
    <mergeCell ref="B277:E277"/>
    <mergeCell ref="F277:S277"/>
    <mergeCell ref="T277:V277"/>
    <mergeCell ref="W277:X277"/>
    <mergeCell ref="Y277:AA277"/>
    <mergeCell ref="Q272:W272"/>
    <mergeCell ref="X272:Z272"/>
    <mergeCell ref="B273:E275"/>
    <mergeCell ref="F273:G273"/>
    <mergeCell ref="H273:AA275"/>
    <mergeCell ref="F274:G275"/>
    <mergeCell ref="C272:D272"/>
    <mergeCell ref="E272:F272"/>
    <mergeCell ref="H272:I272"/>
    <mergeCell ref="J272:K272"/>
    <mergeCell ref="L272:N272"/>
    <mergeCell ref="O272:P272"/>
    <mergeCell ref="B280:E280"/>
    <mergeCell ref="F280:S280"/>
    <mergeCell ref="T280:V280"/>
    <mergeCell ref="W280:X280"/>
    <mergeCell ref="Y280:AA280"/>
    <mergeCell ref="B281:E281"/>
    <mergeCell ref="F281:S281"/>
    <mergeCell ref="T281:V281"/>
    <mergeCell ref="W281:X281"/>
    <mergeCell ref="Y281:AA281"/>
    <mergeCell ref="B278:E278"/>
    <mergeCell ref="F278:S278"/>
    <mergeCell ref="T278:V278"/>
    <mergeCell ref="W278:X278"/>
    <mergeCell ref="Y278:AA278"/>
    <mergeCell ref="B279:E279"/>
    <mergeCell ref="F279:S279"/>
    <mergeCell ref="T279:V279"/>
    <mergeCell ref="W279:X279"/>
    <mergeCell ref="Y279:AA279"/>
    <mergeCell ref="B284:E284"/>
    <mergeCell ref="F284:S284"/>
    <mergeCell ref="T284:V284"/>
    <mergeCell ref="W284:X284"/>
    <mergeCell ref="Y284:AA284"/>
    <mergeCell ref="B285:E285"/>
    <mergeCell ref="F285:S285"/>
    <mergeCell ref="T285:V285"/>
    <mergeCell ref="W285:X285"/>
    <mergeCell ref="Y285:AA285"/>
    <mergeCell ref="B282:E282"/>
    <mergeCell ref="F282:S282"/>
    <mergeCell ref="T282:V282"/>
    <mergeCell ref="W282:X282"/>
    <mergeCell ref="Y282:AA282"/>
    <mergeCell ref="B283:E283"/>
    <mergeCell ref="F283:S283"/>
    <mergeCell ref="T283:V283"/>
    <mergeCell ref="W283:X283"/>
    <mergeCell ref="Y283:AA283"/>
    <mergeCell ref="B288:E288"/>
    <mergeCell ref="F288:S288"/>
    <mergeCell ref="T288:V288"/>
    <mergeCell ref="W288:X288"/>
    <mergeCell ref="Y288:AA288"/>
    <mergeCell ref="B289:E289"/>
    <mergeCell ref="F289:S289"/>
    <mergeCell ref="T289:V289"/>
    <mergeCell ref="W289:X289"/>
    <mergeCell ref="Y289:AA289"/>
    <mergeCell ref="B286:E286"/>
    <mergeCell ref="F286:S286"/>
    <mergeCell ref="T286:V286"/>
    <mergeCell ref="W286:X286"/>
    <mergeCell ref="Y286:AA286"/>
    <mergeCell ref="B287:E287"/>
    <mergeCell ref="F287:S287"/>
    <mergeCell ref="T287:V287"/>
    <mergeCell ref="W287:X287"/>
    <mergeCell ref="Y287:AA287"/>
    <mergeCell ref="B292:E292"/>
    <mergeCell ref="F292:S292"/>
    <mergeCell ref="T292:V292"/>
    <mergeCell ref="W292:X292"/>
    <mergeCell ref="Y292:AA292"/>
    <mergeCell ref="B293:E293"/>
    <mergeCell ref="F293:S293"/>
    <mergeCell ref="T293:V293"/>
    <mergeCell ref="W293:X293"/>
    <mergeCell ref="Y293:AA293"/>
    <mergeCell ref="B290:E290"/>
    <mergeCell ref="F290:S290"/>
    <mergeCell ref="T290:V290"/>
    <mergeCell ref="W290:X290"/>
    <mergeCell ref="Y290:AA290"/>
    <mergeCell ref="B291:E291"/>
    <mergeCell ref="F291:S291"/>
    <mergeCell ref="T291:V291"/>
    <mergeCell ref="W291:X291"/>
    <mergeCell ref="Y291:AA291"/>
    <mergeCell ref="B296:E296"/>
    <mergeCell ref="F296:S296"/>
    <mergeCell ref="T296:V296"/>
    <mergeCell ref="W296:X296"/>
    <mergeCell ref="Y296:AA296"/>
    <mergeCell ref="B297:E297"/>
    <mergeCell ref="F297:S297"/>
    <mergeCell ref="T297:V297"/>
    <mergeCell ref="W297:X297"/>
    <mergeCell ref="Y297:AA297"/>
    <mergeCell ref="B294:E294"/>
    <mergeCell ref="F294:S294"/>
    <mergeCell ref="T294:V294"/>
    <mergeCell ref="W294:X294"/>
    <mergeCell ref="Y294:AA294"/>
    <mergeCell ref="B295:E295"/>
    <mergeCell ref="F295:S295"/>
    <mergeCell ref="T295:V295"/>
    <mergeCell ref="W295:X295"/>
    <mergeCell ref="Y295:AA295"/>
    <mergeCell ref="Q302:W302"/>
    <mergeCell ref="X302:Z302"/>
    <mergeCell ref="B303:E305"/>
    <mergeCell ref="F303:G303"/>
    <mergeCell ref="H303:AA305"/>
    <mergeCell ref="F304:G305"/>
    <mergeCell ref="C302:D302"/>
    <mergeCell ref="E302:F302"/>
    <mergeCell ref="H302:I302"/>
    <mergeCell ref="J302:K302"/>
    <mergeCell ref="L302:N302"/>
    <mergeCell ref="O302:P302"/>
    <mergeCell ref="B298:E298"/>
    <mergeCell ref="F298:S298"/>
    <mergeCell ref="T298:V298"/>
    <mergeCell ref="W298:X298"/>
    <mergeCell ref="Y298:AA298"/>
    <mergeCell ref="B299:E299"/>
    <mergeCell ref="F299:S299"/>
    <mergeCell ref="T299:V299"/>
    <mergeCell ref="W299:X299"/>
    <mergeCell ref="Y299:AA299"/>
    <mergeCell ref="B308:E308"/>
    <mergeCell ref="F308:S308"/>
    <mergeCell ref="T308:V308"/>
    <mergeCell ref="W308:X308"/>
    <mergeCell ref="Y308:AA308"/>
    <mergeCell ref="B309:E309"/>
    <mergeCell ref="F309:S309"/>
    <mergeCell ref="T309:V309"/>
    <mergeCell ref="W309:X309"/>
    <mergeCell ref="Y309:AA309"/>
    <mergeCell ref="B306:E306"/>
    <mergeCell ref="F306:S306"/>
    <mergeCell ref="T306:V306"/>
    <mergeCell ref="W306:X306"/>
    <mergeCell ref="Y306:AA306"/>
    <mergeCell ref="B307:E307"/>
    <mergeCell ref="F307:S307"/>
    <mergeCell ref="T307:V307"/>
    <mergeCell ref="W307:X307"/>
    <mergeCell ref="Y307:AA307"/>
    <mergeCell ref="B312:E312"/>
    <mergeCell ref="F312:S312"/>
    <mergeCell ref="T312:V312"/>
    <mergeCell ref="W312:X312"/>
    <mergeCell ref="Y312:AA312"/>
    <mergeCell ref="B313:E313"/>
    <mergeCell ref="F313:S313"/>
    <mergeCell ref="T313:V313"/>
    <mergeCell ref="W313:X313"/>
    <mergeCell ref="Y313:AA313"/>
    <mergeCell ref="B310:E310"/>
    <mergeCell ref="F310:S310"/>
    <mergeCell ref="T310:V310"/>
    <mergeCell ref="W310:X310"/>
    <mergeCell ref="Y310:AA310"/>
    <mergeCell ref="B311:E311"/>
    <mergeCell ref="F311:S311"/>
    <mergeCell ref="T311:V311"/>
    <mergeCell ref="W311:X311"/>
    <mergeCell ref="Y311:AA311"/>
    <mergeCell ref="B316:E316"/>
    <mergeCell ref="F316:S316"/>
    <mergeCell ref="T316:V316"/>
    <mergeCell ref="W316:X316"/>
    <mergeCell ref="Y316:AA316"/>
    <mergeCell ref="B317:E317"/>
    <mergeCell ref="F317:S317"/>
    <mergeCell ref="T317:V317"/>
    <mergeCell ref="W317:X317"/>
    <mergeCell ref="Y317:AA317"/>
    <mergeCell ref="B314:E314"/>
    <mergeCell ref="F314:S314"/>
    <mergeCell ref="T314:V314"/>
    <mergeCell ref="W314:X314"/>
    <mergeCell ref="Y314:AA314"/>
    <mergeCell ref="B315:E315"/>
    <mergeCell ref="F315:S315"/>
    <mergeCell ref="T315:V315"/>
    <mergeCell ref="W315:X315"/>
    <mergeCell ref="Y315:AA315"/>
    <mergeCell ref="B320:E320"/>
    <mergeCell ref="F320:S320"/>
    <mergeCell ref="T320:V320"/>
    <mergeCell ref="W320:X320"/>
    <mergeCell ref="Y320:AA320"/>
    <mergeCell ref="B321:E321"/>
    <mergeCell ref="F321:S321"/>
    <mergeCell ref="T321:V321"/>
    <mergeCell ref="W321:X321"/>
    <mergeCell ref="Y321:AA321"/>
    <mergeCell ref="B318:E318"/>
    <mergeCell ref="F318:S318"/>
    <mergeCell ref="T318:V318"/>
    <mergeCell ref="W318:X318"/>
    <mergeCell ref="Y318:AA318"/>
    <mergeCell ref="B319:E319"/>
    <mergeCell ref="F319:S319"/>
    <mergeCell ref="T319:V319"/>
    <mergeCell ref="W319:X319"/>
    <mergeCell ref="Y319:AA319"/>
    <mergeCell ref="B324:E324"/>
    <mergeCell ref="F324:S324"/>
    <mergeCell ref="T324:V324"/>
    <mergeCell ref="W324:X324"/>
    <mergeCell ref="Y324:AA324"/>
    <mergeCell ref="B325:E325"/>
    <mergeCell ref="F325:S325"/>
    <mergeCell ref="T325:V325"/>
    <mergeCell ref="W325:X325"/>
    <mergeCell ref="Y325:AA325"/>
    <mergeCell ref="B322:E322"/>
    <mergeCell ref="F322:S322"/>
    <mergeCell ref="T322:V322"/>
    <mergeCell ref="W322:X322"/>
    <mergeCell ref="Y322:AA322"/>
    <mergeCell ref="B323:E323"/>
    <mergeCell ref="F323:S323"/>
    <mergeCell ref="T323:V323"/>
    <mergeCell ref="W323:X323"/>
    <mergeCell ref="Y323:AA323"/>
    <mergeCell ref="B328:E328"/>
    <mergeCell ref="F328:S328"/>
    <mergeCell ref="T328:V328"/>
    <mergeCell ref="W328:X328"/>
    <mergeCell ref="Y328:AA328"/>
    <mergeCell ref="B329:E329"/>
    <mergeCell ref="F329:S329"/>
    <mergeCell ref="T329:V329"/>
    <mergeCell ref="W329:X329"/>
    <mergeCell ref="Y329:AA329"/>
    <mergeCell ref="B326:E326"/>
    <mergeCell ref="F326:S326"/>
    <mergeCell ref="T326:V326"/>
    <mergeCell ref="W326:X326"/>
    <mergeCell ref="Y326:AA326"/>
    <mergeCell ref="B327:E327"/>
    <mergeCell ref="F327:S327"/>
    <mergeCell ref="T327:V327"/>
    <mergeCell ref="W327:X327"/>
    <mergeCell ref="Y327:AA327"/>
    <mergeCell ref="B335:E335"/>
    <mergeCell ref="F335:S335"/>
    <mergeCell ref="T335:V335"/>
    <mergeCell ref="W335:X335"/>
    <mergeCell ref="Y335:AA335"/>
    <mergeCell ref="B336:E336"/>
    <mergeCell ref="F336:S336"/>
    <mergeCell ref="T336:V336"/>
    <mergeCell ref="W336:X336"/>
    <mergeCell ref="Y336:AA336"/>
    <mergeCell ref="Q331:W331"/>
    <mergeCell ref="X331:Z331"/>
    <mergeCell ref="B332:E334"/>
    <mergeCell ref="F332:G332"/>
    <mergeCell ref="H332:AA334"/>
    <mergeCell ref="F333:G334"/>
    <mergeCell ref="C331:D331"/>
    <mergeCell ref="E331:F331"/>
    <mergeCell ref="H331:I331"/>
    <mergeCell ref="J331:K331"/>
    <mergeCell ref="L331:N331"/>
    <mergeCell ref="O331:P331"/>
    <mergeCell ref="B339:E339"/>
    <mergeCell ref="F339:S339"/>
    <mergeCell ref="T339:V339"/>
    <mergeCell ref="W339:X339"/>
    <mergeCell ref="Y339:AA339"/>
    <mergeCell ref="B340:E340"/>
    <mergeCell ref="F340:S340"/>
    <mergeCell ref="T340:V340"/>
    <mergeCell ref="W340:X340"/>
    <mergeCell ref="Y340:AA340"/>
    <mergeCell ref="B337:E337"/>
    <mergeCell ref="F337:S337"/>
    <mergeCell ref="T337:V337"/>
    <mergeCell ref="W337:X337"/>
    <mergeCell ref="Y337:AA337"/>
    <mergeCell ref="B338:E338"/>
    <mergeCell ref="F338:S338"/>
    <mergeCell ref="T338:V338"/>
    <mergeCell ref="W338:X338"/>
    <mergeCell ref="Y338:AA338"/>
    <mergeCell ref="B343:E343"/>
    <mergeCell ref="F343:S343"/>
    <mergeCell ref="T343:V343"/>
    <mergeCell ref="W343:X343"/>
    <mergeCell ref="Y343:AA343"/>
    <mergeCell ref="B344:E344"/>
    <mergeCell ref="F344:S344"/>
    <mergeCell ref="T344:V344"/>
    <mergeCell ref="W344:X344"/>
    <mergeCell ref="Y344:AA344"/>
    <mergeCell ref="B341:E341"/>
    <mergeCell ref="F341:S341"/>
    <mergeCell ref="T341:V341"/>
    <mergeCell ref="W341:X341"/>
    <mergeCell ref="Y341:AA341"/>
    <mergeCell ref="B342:E342"/>
    <mergeCell ref="F342:S342"/>
    <mergeCell ref="T342:V342"/>
    <mergeCell ref="W342:X342"/>
    <mergeCell ref="Y342:AA342"/>
    <mergeCell ref="B347:E347"/>
    <mergeCell ref="F347:S347"/>
    <mergeCell ref="T347:V347"/>
    <mergeCell ref="W347:X347"/>
    <mergeCell ref="Y347:AA347"/>
    <mergeCell ref="B348:E348"/>
    <mergeCell ref="F348:S348"/>
    <mergeCell ref="T348:V348"/>
    <mergeCell ref="W348:X348"/>
    <mergeCell ref="Y348:AA348"/>
    <mergeCell ref="B345:E345"/>
    <mergeCell ref="F345:S345"/>
    <mergeCell ref="T345:V345"/>
    <mergeCell ref="W345:X345"/>
    <mergeCell ref="Y345:AA345"/>
    <mergeCell ref="B346:E346"/>
    <mergeCell ref="F346:S346"/>
    <mergeCell ref="T346:V346"/>
    <mergeCell ref="W346:X346"/>
    <mergeCell ref="Y346:AA346"/>
    <mergeCell ref="B351:E351"/>
    <mergeCell ref="F351:S351"/>
    <mergeCell ref="T351:V351"/>
    <mergeCell ref="W351:X351"/>
    <mergeCell ref="Y351:AA351"/>
    <mergeCell ref="B352:E352"/>
    <mergeCell ref="F352:S352"/>
    <mergeCell ref="T352:V352"/>
    <mergeCell ref="W352:X352"/>
    <mergeCell ref="Y352:AA352"/>
    <mergeCell ref="B349:E349"/>
    <mergeCell ref="F349:S349"/>
    <mergeCell ref="T349:V349"/>
    <mergeCell ref="W349:X349"/>
    <mergeCell ref="Y349:AA349"/>
    <mergeCell ref="B350:E350"/>
    <mergeCell ref="F350:S350"/>
    <mergeCell ref="T350:V350"/>
    <mergeCell ref="W350:X350"/>
    <mergeCell ref="Y350:AA350"/>
    <mergeCell ref="B355:E355"/>
    <mergeCell ref="F355:S355"/>
    <mergeCell ref="T355:V355"/>
    <mergeCell ref="W355:X355"/>
    <mergeCell ref="Y355:AA355"/>
    <mergeCell ref="B356:E356"/>
    <mergeCell ref="F356:S356"/>
    <mergeCell ref="T356:V356"/>
    <mergeCell ref="W356:X356"/>
    <mergeCell ref="Y356:AA356"/>
    <mergeCell ref="B353:E353"/>
    <mergeCell ref="F353:S353"/>
    <mergeCell ref="T353:V353"/>
    <mergeCell ref="W353:X353"/>
    <mergeCell ref="Y353:AA353"/>
    <mergeCell ref="B354:E354"/>
    <mergeCell ref="F354:S354"/>
    <mergeCell ref="T354:V354"/>
    <mergeCell ref="W354:X354"/>
    <mergeCell ref="Y354:AA354"/>
    <mergeCell ref="Q361:W361"/>
    <mergeCell ref="X361:Z361"/>
    <mergeCell ref="B362:E364"/>
    <mergeCell ref="F362:G362"/>
    <mergeCell ref="H362:AA364"/>
    <mergeCell ref="F363:G364"/>
    <mergeCell ref="C361:D361"/>
    <mergeCell ref="E361:F361"/>
    <mergeCell ref="H361:I361"/>
    <mergeCell ref="J361:K361"/>
    <mergeCell ref="L361:N361"/>
    <mergeCell ref="O361:P361"/>
    <mergeCell ref="B357:E357"/>
    <mergeCell ref="F357:S357"/>
    <mergeCell ref="T357:V357"/>
    <mergeCell ref="W357:X357"/>
    <mergeCell ref="Y357:AA357"/>
    <mergeCell ref="B358:E358"/>
    <mergeCell ref="F358:S358"/>
    <mergeCell ref="T358:V358"/>
    <mergeCell ref="W358:X358"/>
    <mergeCell ref="Y358:AA358"/>
    <mergeCell ref="B367:E367"/>
    <mergeCell ref="F367:S367"/>
    <mergeCell ref="T367:V367"/>
    <mergeCell ref="W367:X367"/>
    <mergeCell ref="Y367:AA367"/>
    <mergeCell ref="B368:E368"/>
    <mergeCell ref="F368:S368"/>
    <mergeCell ref="T368:V368"/>
    <mergeCell ref="W368:X368"/>
    <mergeCell ref="Y368:AA368"/>
    <mergeCell ref="B365:E365"/>
    <mergeCell ref="F365:S365"/>
    <mergeCell ref="T365:V365"/>
    <mergeCell ref="W365:X365"/>
    <mergeCell ref="Y365:AA365"/>
    <mergeCell ref="B366:E366"/>
    <mergeCell ref="F366:S366"/>
    <mergeCell ref="T366:V366"/>
    <mergeCell ref="W366:X366"/>
    <mergeCell ref="Y366:AA366"/>
    <mergeCell ref="B371:E371"/>
    <mergeCell ref="F371:S371"/>
    <mergeCell ref="T371:V371"/>
    <mergeCell ref="W371:X371"/>
    <mergeCell ref="Y371:AA371"/>
    <mergeCell ref="B372:E372"/>
    <mergeCell ref="F372:S372"/>
    <mergeCell ref="T372:V372"/>
    <mergeCell ref="W372:X372"/>
    <mergeCell ref="Y372:AA372"/>
    <mergeCell ref="B369:E369"/>
    <mergeCell ref="F369:S369"/>
    <mergeCell ref="T369:V369"/>
    <mergeCell ref="W369:X369"/>
    <mergeCell ref="Y369:AA369"/>
    <mergeCell ref="B370:E370"/>
    <mergeCell ref="F370:S370"/>
    <mergeCell ref="T370:V370"/>
    <mergeCell ref="W370:X370"/>
    <mergeCell ref="Y370:AA370"/>
    <mergeCell ref="B375:E375"/>
    <mergeCell ref="F375:S375"/>
    <mergeCell ref="T375:V375"/>
    <mergeCell ref="W375:X375"/>
    <mergeCell ref="Y375:AA375"/>
    <mergeCell ref="B376:E376"/>
    <mergeCell ref="F376:S376"/>
    <mergeCell ref="T376:V376"/>
    <mergeCell ref="W376:X376"/>
    <mergeCell ref="Y376:AA376"/>
    <mergeCell ref="B373:E373"/>
    <mergeCell ref="F373:S373"/>
    <mergeCell ref="T373:V373"/>
    <mergeCell ref="W373:X373"/>
    <mergeCell ref="Y373:AA373"/>
    <mergeCell ref="B374:E374"/>
    <mergeCell ref="F374:S374"/>
    <mergeCell ref="T374:V374"/>
    <mergeCell ref="W374:X374"/>
    <mergeCell ref="Y374:AA374"/>
    <mergeCell ref="B379:E379"/>
    <mergeCell ref="F379:S379"/>
    <mergeCell ref="T379:V379"/>
    <mergeCell ref="W379:X379"/>
    <mergeCell ref="Y379:AA379"/>
    <mergeCell ref="B380:E380"/>
    <mergeCell ref="F380:S380"/>
    <mergeCell ref="T380:V380"/>
    <mergeCell ref="W380:X380"/>
    <mergeCell ref="Y380:AA380"/>
    <mergeCell ref="B377:E377"/>
    <mergeCell ref="F377:S377"/>
    <mergeCell ref="T377:V377"/>
    <mergeCell ref="W377:X377"/>
    <mergeCell ref="Y377:AA377"/>
    <mergeCell ref="B378:E378"/>
    <mergeCell ref="F378:S378"/>
    <mergeCell ref="T378:V378"/>
    <mergeCell ref="W378:X378"/>
    <mergeCell ref="Y378:AA378"/>
    <mergeCell ref="B383:E383"/>
    <mergeCell ref="F383:S383"/>
    <mergeCell ref="T383:V383"/>
    <mergeCell ref="W383:X383"/>
    <mergeCell ref="Y383:AA383"/>
    <mergeCell ref="B384:E384"/>
    <mergeCell ref="F384:S384"/>
    <mergeCell ref="T384:V384"/>
    <mergeCell ref="W384:X384"/>
    <mergeCell ref="Y384:AA384"/>
    <mergeCell ref="B381:E381"/>
    <mergeCell ref="F381:S381"/>
    <mergeCell ref="T381:V381"/>
    <mergeCell ref="W381:X381"/>
    <mergeCell ref="Y381:AA381"/>
    <mergeCell ref="B382:E382"/>
    <mergeCell ref="F382:S382"/>
    <mergeCell ref="T382:V382"/>
    <mergeCell ref="W382:X382"/>
    <mergeCell ref="Y382:AA382"/>
    <mergeCell ref="B387:E387"/>
    <mergeCell ref="F387:S387"/>
    <mergeCell ref="T387:V387"/>
    <mergeCell ref="W387:X387"/>
    <mergeCell ref="Y387:AA387"/>
    <mergeCell ref="B388:E388"/>
    <mergeCell ref="F388:S388"/>
    <mergeCell ref="T388:V388"/>
    <mergeCell ref="W388:X388"/>
    <mergeCell ref="Y388:AA388"/>
    <mergeCell ref="B385:E385"/>
    <mergeCell ref="F385:S385"/>
    <mergeCell ref="T385:V385"/>
    <mergeCell ref="W385:X385"/>
    <mergeCell ref="Y385:AA385"/>
    <mergeCell ref="B386:E386"/>
    <mergeCell ref="F386:S386"/>
    <mergeCell ref="T386:V386"/>
    <mergeCell ref="W386:X386"/>
    <mergeCell ref="Y386:AA386"/>
    <mergeCell ref="B394:E394"/>
    <mergeCell ref="F394:S394"/>
    <mergeCell ref="T394:V394"/>
    <mergeCell ref="W394:X394"/>
    <mergeCell ref="Y394:AA394"/>
    <mergeCell ref="B395:E395"/>
    <mergeCell ref="F395:S395"/>
    <mergeCell ref="T395:V395"/>
    <mergeCell ref="W395:X395"/>
    <mergeCell ref="Y395:AA395"/>
    <mergeCell ref="Q390:W390"/>
    <mergeCell ref="X390:Z390"/>
    <mergeCell ref="B391:E393"/>
    <mergeCell ref="F391:G391"/>
    <mergeCell ref="H391:AA393"/>
    <mergeCell ref="F392:G393"/>
    <mergeCell ref="C390:D390"/>
    <mergeCell ref="E390:F390"/>
    <mergeCell ref="H390:I390"/>
    <mergeCell ref="J390:K390"/>
    <mergeCell ref="L390:N390"/>
    <mergeCell ref="O390:P390"/>
    <mergeCell ref="B398:E398"/>
    <mergeCell ref="F398:S398"/>
    <mergeCell ref="T398:V398"/>
    <mergeCell ref="W398:X398"/>
    <mergeCell ref="Y398:AA398"/>
    <mergeCell ref="B399:E399"/>
    <mergeCell ref="F399:S399"/>
    <mergeCell ref="T399:V399"/>
    <mergeCell ref="W399:X399"/>
    <mergeCell ref="Y399:AA399"/>
    <mergeCell ref="B396:E396"/>
    <mergeCell ref="F396:S396"/>
    <mergeCell ref="T396:V396"/>
    <mergeCell ref="W396:X396"/>
    <mergeCell ref="Y396:AA396"/>
    <mergeCell ref="B397:E397"/>
    <mergeCell ref="F397:S397"/>
    <mergeCell ref="T397:V397"/>
    <mergeCell ref="W397:X397"/>
    <mergeCell ref="Y397:AA397"/>
    <mergeCell ref="B402:E402"/>
    <mergeCell ref="F402:S402"/>
    <mergeCell ref="T402:V402"/>
    <mergeCell ref="W402:X402"/>
    <mergeCell ref="Y402:AA402"/>
    <mergeCell ref="B403:E403"/>
    <mergeCell ref="F403:S403"/>
    <mergeCell ref="T403:V403"/>
    <mergeCell ref="W403:X403"/>
    <mergeCell ref="Y403:AA403"/>
    <mergeCell ref="B400:E400"/>
    <mergeCell ref="F400:S400"/>
    <mergeCell ref="T400:V400"/>
    <mergeCell ref="W400:X400"/>
    <mergeCell ref="Y400:AA400"/>
    <mergeCell ref="B401:E401"/>
    <mergeCell ref="F401:S401"/>
    <mergeCell ref="T401:V401"/>
    <mergeCell ref="W401:X401"/>
    <mergeCell ref="Y401:AA401"/>
    <mergeCell ref="B406:E406"/>
    <mergeCell ref="F406:S406"/>
    <mergeCell ref="T406:V406"/>
    <mergeCell ref="W406:X406"/>
    <mergeCell ref="Y406:AA406"/>
    <mergeCell ref="B407:E407"/>
    <mergeCell ref="F407:S407"/>
    <mergeCell ref="T407:V407"/>
    <mergeCell ref="W407:X407"/>
    <mergeCell ref="Y407:AA407"/>
    <mergeCell ref="B404:E404"/>
    <mergeCell ref="F404:S404"/>
    <mergeCell ref="T404:V404"/>
    <mergeCell ref="W404:X404"/>
    <mergeCell ref="Y404:AA404"/>
    <mergeCell ref="B405:E405"/>
    <mergeCell ref="F405:S405"/>
    <mergeCell ref="T405:V405"/>
    <mergeCell ref="W405:X405"/>
    <mergeCell ref="Y405:AA405"/>
    <mergeCell ref="B410:E410"/>
    <mergeCell ref="F410:S410"/>
    <mergeCell ref="T410:V410"/>
    <mergeCell ref="W410:X410"/>
    <mergeCell ref="Y410:AA410"/>
    <mergeCell ref="B411:E411"/>
    <mergeCell ref="F411:S411"/>
    <mergeCell ref="T411:V411"/>
    <mergeCell ref="W411:X411"/>
    <mergeCell ref="Y411:AA411"/>
    <mergeCell ref="B408:E408"/>
    <mergeCell ref="F408:S408"/>
    <mergeCell ref="T408:V408"/>
    <mergeCell ref="W408:X408"/>
    <mergeCell ref="Y408:AA408"/>
    <mergeCell ref="B409:E409"/>
    <mergeCell ref="F409:S409"/>
    <mergeCell ref="T409:V409"/>
    <mergeCell ref="W409:X409"/>
    <mergeCell ref="Y409:AA409"/>
    <mergeCell ref="B414:E414"/>
    <mergeCell ref="F414:S414"/>
    <mergeCell ref="T414:V414"/>
    <mergeCell ref="W414:X414"/>
    <mergeCell ref="Y414:AA414"/>
    <mergeCell ref="B415:E415"/>
    <mergeCell ref="F415:S415"/>
    <mergeCell ref="T415:V415"/>
    <mergeCell ref="W415:X415"/>
    <mergeCell ref="Y415:AA415"/>
    <mergeCell ref="B412:E412"/>
    <mergeCell ref="F412:S412"/>
    <mergeCell ref="T412:V412"/>
    <mergeCell ref="W412:X412"/>
    <mergeCell ref="Y412:AA412"/>
    <mergeCell ref="B413:E413"/>
    <mergeCell ref="F413:S413"/>
    <mergeCell ref="T413:V413"/>
    <mergeCell ref="W413:X413"/>
    <mergeCell ref="Y413:AA413"/>
    <mergeCell ref="Q420:W420"/>
    <mergeCell ref="X420:Z420"/>
    <mergeCell ref="B421:E423"/>
    <mergeCell ref="F421:G421"/>
    <mergeCell ref="H421:AA423"/>
    <mergeCell ref="F422:G423"/>
    <mergeCell ref="C420:D420"/>
    <mergeCell ref="E420:F420"/>
    <mergeCell ref="H420:I420"/>
    <mergeCell ref="J420:K420"/>
    <mergeCell ref="L420:N420"/>
    <mergeCell ref="O420:P420"/>
    <mergeCell ref="B416:E416"/>
    <mergeCell ref="F416:S416"/>
    <mergeCell ref="T416:V416"/>
    <mergeCell ref="W416:X416"/>
    <mergeCell ref="Y416:AA416"/>
    <mergeCell ref="B417:E417"/>
    <mergeCell ref="F417:S417"/>
    <mergeCell ref="T417:V417"/>
    <mergeCell ref="W417:X417"/>
    <mergeCell ref="Y417:AA417"/>
    <mergeCell ref="B426:E426"/>
    <mergeCell ref="F426:S426"/>
    <mergeCell ref="T426:V426"/>
    <mergeCell ref="W426:X426"/>
    <mergeCell ref="Y426:AA426"/>
    <mergeCell ref="B427:E427"/>
    <mergeCell ref="F427:S427"/>
    <mergeCell ref="T427:V427"/>
    <mergeCell ref="W427:X427"/>
    <mergeCell ref="Y427:AA427"/>
    <mergeCell ref="B424:E424"/>
    <mergeCell ref="F424:S424"/>
    <mergeCell ref="T424:V424"/>
    <mergeCell ref="W424:X424"/>
    <mergeCell ref="Y424:AA424"/>
    <mergeCell ref="B425:E425"/>
    <mergeCell ref="F425:S425"/>
    <mergeCell ref="T425:V425"/>
    <mergeCell ref="W425:X425"/>
    <mergeCell ref="Y425:AA425"/>
    <mergeCell ref="B430:E430"/>
    <mergeCell ref="F430:S430"/>
    <mergeCell ref="T430:V430"/>
    <mergeCell ref="W430:X430"/>
    <mergeCell ref="Y430:AA430"/>
    <mergeCell ref="B431:E431"/>
    <mergeCell ref="F431:S431"/>
    <mergeCell ref="T431:V431"/>
    <mergeCell ref="W431:X431"/>
    <mergeCell ref="Y431:AA431"/>
    <mergeCell ref="B428:E428"/>
    <mergeCell ref="F428:S428"/>
    <mergeCell ref="T428:V428"/>
    <mergeCell ref="W428:X428"/>
    <mergeCell ref="Y428:AA428"/>
    <mergeCell ref="B429:E429"/>
    <mergeCell ref="F429:S429"/>
    <mergeCell ref="T429:V429"/>
    <mergeCell ref="W429:X429"/>
    <mergeCell ref="Y429:AA429"/>
    <mergeCell ref="B434:E434"/>
    <mergeCell ref="F434:S434"/>
    <mergeCell ref="T434:V434"/>
    <mergeCell ref="W434:X434"/>
    <mergeCell ref="Y434:AA434"/>
    <mergeCell ref="B435:E435"/>
    <mergeCell ref="F435:S435"/>
    <mergeCell ref="T435:V435"/>
    <mergeCell ref="W435:X435"/>
    <mergeCell ref="Y435:AA435"/>
    <mergeCell ref="B432:E432"/>
    <mergeCell ref="F432:S432"/>
    <mergeCell ref="T432:V432"/>
    <mergeCell ref="W432:X432"/>
    <mergeCell ref="Y432:AA432"/>
    <mergeCell ref="B433:E433"/>
    <mergeCell ref="F433:S433"/>
    <mergeCell ref="T433:V433"/>
    <mergeCell ref="W433:X433"/>
    <mergeCell ref="Y433:AA433"/>
    <mergeCell ref="B438:E438"/>
    <mergeCell ref="F438:S438"/>
    <mergeCell ref="T438:V438"/>
    <mergeCell ref="W438:X438"/>
    <mergeCell ref="Y438:AA438"/>
    <mergeCell ref="B439:E439"/>
    <mergeCell ref="F439:S439"/>
    <mergeCell ref="T439:V439"/>
    <mergeCell ref="W439:X439"/>
    <mergeCell ref="Y439:AA439"/>
    <mergeCell ref="B436:E436"/>
    <mergeCell ref="F436:S436"/>
    <mergeCell ref="T436:V436"/>
    <mergeCell ref="W436:X436"/>
    <mergeCell ref="Y436:AA436"/>
    <mergeCell ref="B437:E437"/>
    <mergeCell ref="F437:S437"/>
    <mergeCell ref="T437:V437"/>
    <mergeCell ref="W437:X437"/>
    <mergeCell ref="Y437:AA437"/>
    <mergeCell ref="B442:E442"/>
    <mergeCell ref="F442:S442"/>
    <mergeCell ref="T442:V442"/>
    <mergeCell ref="W442:X442"/>
    <mergeCell ref="Y442:AA442"/>
    <mergeCell ref="B443:E443"/>
    <mergeCell ref="F443:S443"/>
    <mergeCell ref="T443:V443"/>
    <mergeCell ref="W443:X443"/>
    <mergeCell ref="Y443:AA443"/>
    <mergeCell ref="B440:E440"/>
    <mergeCell ref="F440:S440"/>
    <mergeCell ref="T440:V440"/>
    <mergeCell ref="W440:X440"/>
    <mergeCell ref="Y440:AA440"/>
    <mergeCell ref="B441:E441"/>
    <mergeCell ref="F441:S441"/>
    <mergeCell ref="T441:V441"/>
    <mergeCell ref="W441:X441"/>
    <mergeCell ref="Y441:AA441"/>
    <mergeCell ref="B446:E446"/>
    <mergeCell ref="F446:S446"/>
    <mergeCell ref="T446:V446"/>
    <mergeCell ref="W446:X446"/>
    <mergeCell ref="Y446:AA446"/>
    <mergeCell ref="B447:E447"/>
    <mergeCell ref="F447:S447"/>
    <mergeCell ref="T447:V447"/>
    <mergeCell ref="W447:X447"/>
    <mergeCell ref="Y447:AA447"/>
    <mergeCell ref="B444:E444"/>
    <mergeCell ref="F444:S444"/>
    <mergeCell ref="T444:V444"/>
    <mergeCell ref="W444:X444"/>
    <mergeCell ref="Y444:AA444"/>
    <mergeCell ref="B445:E445"/>
    <mergeCell ref="F445:S445"/>
    <mergeCell ref="T445:V445"/>
    <mergeCell ref="W445:X445"/>
    <mergeCell ref="Y445:AA445"/>
    <mergeCell ref="B453:E453"/>
    <mergeCell ref="F453:S453"/>
    <mergeCell ref="T453:V453"/>
    <mergeCell ref="W453:X453"/>
    <mergeCell ref="Y453:AA453"/>
    <mergeCell ref="B454:E454"/>
    <mergeCell ref="F454:S454"/>
    <mergeCell ref="T454:V454"/>
    <mergeCell ref="W454:X454"/>
    <mergeCell ref="Y454:AA454"/>
    <mergeCell ref="Q449:W449"/>
    <mergeCell ref="X449:Z449"/>
    <mergeCell ref="B450:E452"/>
    <mergeCell ref="F450:G450"/>
    <mergeCell ref="H450:AA452"/>
    <mergeCell ref="F451:G452"/>
    <mergeCell ref="C449:D449"/>
    <mergeCell ref="E449:F449"/>
    <mergeCell ref="H449:I449"/>
    <mergeCell ref="J449:K449"/>
    <mergeCell ref="L449:N449"/>
    <mergeCell ref="O449:P449"/>
    <mergeCell ref="B457:E457"/>
    <mergeCell ref="F457:S457"/>
    <mergeCell ref="T457:V457"/>
    <mergeCell ref="W457:X457"/>
    <mergeCell ref="Y457:AA457"/>
    <mergeCell ref="B458:E458"/>
    <mergeCell ref="F458:S458"/>
    <mergeCell ref="T458:V458"/>
    <mergeCell ref="W458:X458"/>
    <mergeCell ref="Y458:AA458"/>
    <mergeCell ref="B455:E455"/>
    <mergeCell ref="F455:S455"/>
    <mergeCell ref="T455:V455"/>
    <mergeCell ref="W455:X455"/>
    <mergeCell ref="Y455:AA455"/>
    <mergeCell ref="B456:E456"/>
    <mergeCell ref="F456:S456"/>
    <mergeCell ref="T456:V456"/>
    <mergeCell ref="W456:X456"/>
    <mergeCell ref="Y456:AA456"/>
    <mergeCell ref="B461:E461"/>
    <mergeCell ref="F461:S461"/>
    <mergeCell ref="T461:V461"/>
    <mergeCell ref="W461:X461"/>
    <mergeCell ref="Y461:AA461"/>
    <mergeCell ref="B462:E462"/>
    <mergeCell ref="F462:S462"/>
    <mergeCell ref="T462:V462"/>
    <mergeCell ref="W462:X462"/>
    <mergeCell ref="Y462:AA462"/>
    <mergeCell ref="B459:E459"/>
    <mergeCell ref="F459:S459"/>
    <mergeCell ref="T459:V459"/>
    <mergeCell ref="W459:X459"/>
    <mergeCell ref="Y459:AA459"/>
    <mergeCell ref="B460:E460"/>
    <mergeCell ref="F460:S460"/>
    <mergeCell ref="T460:V460"/>
    <mergeCell ref="W460:X460"/>
    <mergeCell ref="Y460:AA460"/>
    <mergeCell ref="B465:E465"/>
    <mergeCell ref="F465:S465"/>
    <mergeCell ref="T465:V465"/>
    <mergeCell ref="W465:X465"/>
    <mergeCell ref="Y465:AA465"/>
    <mergeCell ref="B466:E466"/>
    <mergeCell ref="F466:S466"/>
    <mergeCell ref="T466:V466"/>
    <mergeCell ref="W466:X466"/>
    <mergeCell ref="Y466:AA466"/>
    <mergeCell ref="B463:E463"/>
    <mergeCell ref="F463:S463"/>
    <mergeCell ref="T463:V463"/>
    <mergeCell ref="W463:X463"/>
    <mergeCell ref="Y463:AA463"/>
    <mergeCell ref="B464:E464"/>
    <mergeCell ref="F464:S464"/>
    <mergeCell ref="T464:V464"/>
    <mergeCell ref="W464:X464"/>
    <mergeCell ref="Y464:AA464"/>
    <mergeCell ref="B469:E469"/>
    <mergeCell ref="F469:S469"/>
    <mergeCell ref="T469:V469"/>
    <mergeCell ref="W469:X469"/>
    <mergeCell ref="Y469:AA469"/>
    <mergeCell ref="B470:E470"/>
    <mergeCell ref="F470:S470"/>
    <mergeCell ref="T470:V470"/>
    <mergeCell ref="W470:X470"/>
    <mergeCell ref="Y470:AA470"/>
    <mergeCell ref="B467:E467"/>
    <mergeCell ref="F467:S467"/>
    <mergeCell ref="T467:V467"/>
    <mergeCell ref="W467:X467"/>
    <mergeCell ref="Y467:AA467"/>
    <mergeCell ref="B468:E468"/>
    <mergeCell ref="F468:S468"/>
    <mergeCell ref="T468:V468"/>
    <mergeCell ref="W468:X468"/>
    <mergeCell ref="Y468:AA468"/>
    <mergeCell ref="B473:E473"/>
    <mergeCell ref="F473:S473"/>
    <mergeCell ref="T473:V473"/>
    <mergeCell ref="W473:X473"/>
    <mergeCell ref="Y473:AA473"/>
    <mergeCell ref="B474:E474"/>
    <mergeCell ref="F474:S474"/>
    <mergeCell ref="T474:V474"/>
    <mergeCell ref="W474:X474"/>
    <mergeCell ref="Y474:AA474"/>
    <mergeCell ref="B471:E471"/>
    <mergeCell ref="F471:S471"/>
    <mergeCell ref="T471:V471"/>
    <mergeCell ref="W471:X471"/>
    <mergeCell ref="Y471:AA471"/>
    <mergeCell ref="B472:E472"/>
    <mergeCell ref="F472:S472"/>
    <mergeCell ref="T472:V472"/>
    <mergeCell ref="W472:X472"/>
    <mergeCell ref="Y472:AA472"/>
    <mergeCell ref="Q479:W479"/>
    <mergeCell ref="X479:Z479"/>
    <mergeCell ref="B480:E482"/>
    <mergeCell ref="F480:G480"/>
    <mergeCell ref="H480:AA482"/>
    <mergeCell ref="F481:G482"/>
    <mergeCell ref="C479:D479"/>
    <mergeCell ref="E479:F479"/>
    <mergeCell ref="H479:I479"/>
    <mergeCell ref="J479:K479"/>
    <mergeCell ref="L479:N479"/>
    <mergeCell ref="O479:P479"/>
    <mergeCell ref="B475:E475"/>
    <mergeCell ref="F475:S475"/>
    <mergeCell ref="T475:V475"/>
    <mergeCell ref="W475:X475"/>
    <mergeCell ref="Y475:AA475"/>
    <mergeCell ref="B476:E476"/>
    <mergeCell ref="F476:S476"/>
    <mergeCell ref="T476:V476"/>
    <mergeCell ref="W476:X476"/>
    <mergeCell ref="Y476:AA476"/>
    <mergeCell ref="B485:E485"/>
    <mergeCell ref="F485:S485"/>
    <mergeCell ref="T485:V485"/>
    <mergeCell ref="W485:X485"/>
    <mergeCell ref="Y485:AA485"/>
    <mergeCell ref="B486:E486"/>
    <mergeCell ref="F486:S486"/>
    <mergeCell ref="T486:V486"/>
    <mergeCell ref="W486:X486"/>
    <mergeCell ref="Y486:AA486"/>
    <mergeCell ref="B483:E483"/>
    <mergeCell ref="F483:S483"/>
    <mergeCell ref="T483:V483"/>
    <mergeCell ref="W483:X483"/>
    <mergeCell ref="Y483:AA483"/>
    <mergeCell ref="B484:E484"/>
    <mergeCell ref="F484:S484"/>
    <mergeCell ref="T484:V484"/>
    <mergeCell ref="W484:X484"/>
    <mergeCell ref="Y484:AA484"/>
    <mergeCell ref="B489:E489"/>
    <mergeCell ref="F489:S489"/>
    <mergeCell ref="T489:V489"/>
    <mergeCell ref="W489:X489"/>
    <mergeCell ref="Y489:AA489"/>
    <mergeCell ref="B490:E490"/>
    <mergeCell ref="F490:S490"/>
    <mergeCell ref="T490:V490"/>
    <mergeCell ref="W490:X490"/>
    <mergeCell ref="Y490:AA490"/>
    <mergeCell ref="B487:E487"/>
    <mergeCell ref="F487:S487"/>
    <mergeCell ref="T487:V487"/>
    <mergeCell ref="W487:X487"/>
    <mergeCell ref="Y487:AA487"/>
    <mergeCell ref="B488:E488"/>
    <mergeCell ref="F488:S488"/>
    <mergeCell ref="T488:V488"/>
    <mergeCell ref="W488:X488"/>
    <mergeCell ref="Y488:AA488"/>
    <mergeCell ref="B493:E493"/>
    <mergeCell ref="F493:S493"/>
    <mergeCell ref="T493:V493"/>
    <mergeCell ref="W493:X493"/>
    <mergeCell ref="Y493:AA493"/>
    <mergeCell ref="B494:E494"/>
    <mergeCell ref="F494:S494"/>
    <mergeCell ref="T494:V494"/>
    <mergeCell ref="W494:X494"/>
    <mergeCell ref="Y494:AA494"/>
    <mergeCell ref="B491:E491"/>
    <mergeCell ref="F491:S491"/>
    <mergeCell ref="T491:V491"/>
    <mergeCell ref="W491:X491"/>
    <mergeCell ref="Y491:AA491"/>
    <mergeCell ref="B492:E492"/>
    <mergeCell ref="F492:S492"/>
    <mergeCell ref="T492:V492"/>
    <mergeCell ref="W492:X492"/>
    <mergeCell ref="Y492:AA492"/>
    <mergeCell ref="B497:E497"/>
    <mergeCell ref="F497:S497"/>
    <mergeCell ref="T497:V497"/>
    <mergeCell ref="W497:X497"/>
    <mergeCell ref="Y497:AA497"/>
    <mergeCell ref="B498:E498"/>
    <mergeCell ref="F498:S498"/>
    <mergeCell ref="T498:V498"/>
    <mergeCell ref="W498:X498"/>
    <mergeCell ref="Y498:AA498"/>
    <mergeCell ref="B495:E495"/>
    <mergeCell ref="F495:S495"/>
    <mergeCell ref="T495:V495"/>
    <mergeCell ref="W495:X495"/>
    <mergeCell ref="Y495:AA495"/>
    <mergeCell ref="B496:E496"/>
    <mergeCell ref="F496:S496"/>
    <mergeCell ref="T496:V496"/>
    <mergeCell ref="W496:X496"/>
    <mergeCell ref="Y496:AA496"/>
    <mergeCell ref="B501:E501"/>
    <mergeCell ref="F501:S501"/>
    <mergeCell ref="T501:V501"/>
    <mergeCell ref="W501:X501"/>
    <mergeCell ref="Y501:AA501"/>
    <mergeCell ref="B502:E502"/>
    <mergeCell ref="F502:S502"/>
    <mergeCell ref="T502:V502"/>
    <mergeCell ref="W502:X502"/>
    <mergeCell ref="Y502:AA502"/>
    <mergeCell ref="B499:E499"/>
    <mergeCell ref="F499:S499"/>
    <mergeCell ref="T499:V499"/>
    <mergeCell ref="W499:X499"/>
    <mergeCell ref="Y499:AA499"/>
    <mergeCell ref="B500:E500"/>
    <mergeCell ref="F500:S500"/>
    <mergeCell ref="T500:V500"/>
    <mergeCell ref="W500:X500"/>
    <mergeCell ref="Y500:AA500"/>
    <mergeCell ref="B505:E505"/>
    <mergeCell ref="F505:S505"/>
    <mergeCell ref="T505:V505"/>
    <mergeCell ref="W505:X505"/>
    <mergeCell ref="Y505:AA505"/>
    <mergeCell ref="B506:E506"/>
    <mergeCell ref="F506:S506"/>
    <mergeCell ref="T506:V506"/>
    <mergeCell ref="W506:X506"/>
    <mergeCell ref="Y506:AA506"/>
    <mergeCell ref="B503:E503"/>
    <mergeCell ref="F503:S503"/>
    <mergeCell ref="T503:V503"/>
    <mergeCell ref="W503:X503"/>
    <mergeCell ref="Y503:AA503"/>
    <mergeCell ref="B504:E504"/>
    <mergeCell ref="F504:S504"/>
    <mergeCell ref="T504:V504"/>
    <mergeCell ref="W504:X504"/>
    <mergeCell ref="Y504:AA504"/>
    <mergeCell ref="B512:E512"/>
    <mergeCell ref="F512:S512"/>
    <mergeCell ref="T512:V512"/>
    <mergeCell ref="W512:X512"/>
    <mergeCell ref="Y512:AA512"/>
    <mergeCell ref="B513:E513"/>
    <mergeCell ref="F513:S513"/>
    <mergeCell ref="T513:V513"/>
    <mergeCell ref="W513:X513"/>
    <mergeCell ref="Y513:AA513"/>
    <mergeCell ref="Q508:W508"/>
    <mergeCell ref="X508:Z508"/>
    <mergeCell ref="B509:E511"/>
    <mergeCell ref="F509:G509"/>
    <mergeCell ref="H509:AA511"/>
    <mergeCell ref="F510:G511"/>
    <mergeCell ref="C508:D508"/>
    <mergeCell ref="E508:F508"/>
    <mergeCell ref="H508:I508"/>
    <mergeCell ref="J508:K508"/>
    <mergeCell ref="L508:N508"/>
    <mergeCell ref="O508:P508"/>
    <mergeCell ref="B516:E516"/>
    <mergeCell ref="F516:S516"/>
    <mergeCell ref="T516:V516"/>
    <mergeCell ref="W516:X516"/>
    <mergeCell ref="Y516:AA516"/>
    <mergeCell ref="B517:E517"/>
    <mergeCell ref="F517:S517"/>
    <mergeCell ref="T517:V517"/>
    <mergeCell ref="W517:X517"/>
    <mergeCell ref="Y517:AA517"/>
    <mergeCell ref="B514:E514"/>
    <mergeCell ref="F514:S514"/>
    <mergeCell ref="T514:V514"/>
    <mergeCell ref="W514:X514"/>
    <mergeCell ref="Y514:AA514"/>
    <mergeCell ref="B515:E515"/>
    <mergeCell ref="F515:S515"/>
    <mergeCell ref="T515:V515"/>
    <mergeCell ref="W515:X515"/>
    <mergeCell ref="Y515:AA515"/>
    <mergeCell ref="B520:E520"/>
    <mergeCell ref="F520:S520"/>
    <mergeCell ref="T520:V520"/>
    <mergeCell ref="W520:X520"/>
    <mergeCell ref="Y520:AA520"/>
    <mergeCell ref="B521:E521"/>
    <mergeCell ref="F521:S521"/>
    <mergeCell ref="T521:V521"/>
    <mergeCell ref="W521:X521"/>
    <mergeCell ref="Y521:AA521"/>
    <mergeCell ref="B518:E518"/>
    <mergeCell ref="F518:S518"/>
    <mergeCell ref="T518:V518"/>
    <mergeCell ref="W518:X518"/>
    <mergeCell ref="Y518:AA518"/>
    <mergeCell ref="B519:E519"/>
    <mergeCell ref="F519:S519"/>
    <mergeCell ref="T519:V519"/>
    <mergeCell ref="W519:X519"/>
    <mergeCell ref="Y519:AA519"/>
    <mergeCell ref="B524:E524"/>
    <mergeCell ref="F524:S524"/>
    <mergeCell ref="T524:V524"/>
    <mergeCell ref="W524:X524"/>
    <mergeCell ref="Y524:AA524"/>
    <mergeCell ref="B525:E525"/>
    <mergeCell ref="F525:S525"/>
    <mergeCell ref="T525:V525"/>
    <mergeCell ref="W525:X525"/>
    <mergeCell ref="Y525:AA525"/>
    <mergeCell ref="B522:E522"/>
    <mergeCell ref="F522:S522"/>
    <mergeCell ref="T522:V522"/>
    <mergeCell ref="W522:X522"/>
    <mergeCell ref="Y522:AA522"/>
    <mergeCell ref="B523:E523"/>
    <mergeCell ref="F523:S523"/>
    <mergeCell ref="T523:V523"/>
    <mergeCell ref="W523:X523"/>
    <mergeCell ref="Y523:AA523"/>
    <mergeCell ref="B528:E528"/>
    <mergeCell ref="F528:S528"/>
    <mergeCell ref="T528:V528"/>
    <mergeCell ref="W528:X528"/>
    <mergeCell ref="Y528:AA528"/>
    <mergeCell ref="B529:E529"/>
    <mergeCell ref="F529:S529"/>
    <mergeCell ref="T529:V529"/>
    <mergeCell ref="W529:X529"/>
    <mergeCell ref="Y529:AA529"/>
    <mergeCell ref="B526:E526"/>
    <mergeCell ref="F526:S526"/>
    <mergeCell ref="T526:V526"/>
    <mergeCell ref="W526:X526"/>
    <mergeCell ref="Y526:AA526"/>
    <mergeCell ref="B527:E527"/>
    <mergeCell ref="F527:S527"/>
    <mergeCell ref="T527:V527"/>
    <mergeCell ref="W527:X527"/>
    <mergeCell ref="Y527:AA527"/>
    <mergeCell ref="B532:E532"/>
    <mergeCell ref="F532:S532"/>
    <mergeCell ref="T532:V532"/>
    <mergeCell ref="W532:X532"/>
    <mergeCell ref="Y532:AA532"/>
    <mergeCell ref="B533:E533"/>
    <mergeCell ref="F533:S533"/>
    <mergeCell ref="T533:V533"/>
    <mergeCell ref="W533:X533"/>
    <mergeCell ref="Y533:AA533"/>
    <mergeCell ref="B530:E530"/>
    <mergeCell ref="F530:S530"/>
    <mergeCell ref="T530:V530"/>
    <mergeCell ref="W530:X530"/>
    <mergeCell ref="Y530:AA530"/>
    <mergeCell ref="B531:E531"/>
    <mergeCell ref="F531:S531"/>
    <mergeCell ref="T531:V531"/>
    <mergeCell ref="W531:X531"/>
    <mergeCell ref="Y531:AA531"/>
    <mergeCell ref="Q538:W538"/>
    <mergeCell ref="X538:Z538"/>
    <mergeCell ref="B539:E541"/>
    <mergeCell ref="F539:G539"/>
    <mergeCell ref="H539:AA541"/>
    <mergeCell ref="F540:G541"/>
    <mergeCell ref="C538:D538"/>
    <mergeCell ref="E538:F538"/>
    <mergeCell ref="H538:I538"/>
    <mergeCell ref="J538:K538"/>
    <mergeCell ref="L538:N538"/>
    <mergeCell ref="O538:P538"/>
    <mergeCell ref="B534:E534"/>
    <mergeCell ref="F534:S534"/>
    <mergeCell ref="T534:V534"/>
    <mergeCell ref="W534:X534"/>
    <mergeCell ref="Y534:AA534"/>
    <mergeCell ref="B535:E535"/>
    <mergeCell ref="F535:S535"/>
    <mergeCell ref="T535:V535"/>
    <mergeCell ref="W535:X535"/>
    <mergeCell ref="Y535:AA535"/>
    <mergeCell ref="B544:E544"/>
    <mergeCell ref="F544:S544"/>
    <mergeCell ref="T544:V544"/>
    <mergeCell ref="W544:X544"/>
    <mergeCell ref="Y544:AA544"/>
    <mergeCell ref="B545:E545"/>
    <mergeCell ref="F545:S545"/>
    <mergeCell ref="T545:V545"/>
    <mergeCell ref="W545:X545"/>
    <mergeCell ref="Y545:AA545"/>
    <mergeCell ref="B542:E542"/>
    <mergeCell ref="F542:S542"/>
    <mergeCell ref="T542:V542"/>
    <mergeCell ref="W542:X542"/>
    <mergeCell ref="Y542:AA542"/>
    <mergeCell ref="B543:E543"/>
    <mergeCell ref="F543:S543"/>
    <mergeCell ref="T543:V543"/>
    <mergeCell ref="W543:X543"/>
    <mergeCell ref="Y543:AA543"/>
    <mergeCell ref="B548:E548"/>
    <mergeCell ref="F548:S548"/>
    <mergeCell ref="T548:V548"/>
    <mergeCell ref="W548:X548"/>
    <mergeCell ref="Y548:AA548"/>
    <mergeCell ref="B549:E549"/>
    <mergeCell ref="F549:S549"/>
    <mergeCell ref="T549:V549"/>
    <mergeCell ref="W549:X549"/>
    <mergeCell ref="Y549:AA549"/>
    <mergeCell ref="B546:E546"/>
    <mergeCell ref="F546:S546"/>
    <mergeCell ref="T546:V546"/>
    <mergeCell ref="W546:X546"/>
    <mergeCell ref="Y546:AA546"/>
    <mergeCell ref="B547:E547"/>
    <mergeCell ref="F547:S547"/>
    <mergeCell ref="T547:V547"/>
    <mergeCell ref="W547:X547"/>
    <mergeCell ref="Y547:AA547"/>
    <mergeCell ref="B552:E552"/>
    <mergeCell ref="F552:S552"/>
    <mergeCell ref="T552:V552"/>
    <mergeCell ref="W552:X552"/>
    <mergeCell ref="Y552:AA552"/>
    <mergeCell ref="B553:E553"/>
    <mergeCell ref="F553:S553"/>
    <mergeCell ref="T553:V553"/>
    <mergeCell ref="W553:X553"/>
    <mergeCell ref="Y553:AA553"/>
    <mergeCell ref="B550:E550"/>
    <mergeCell ref="F550:S550"/>
    <mergeCell ref="T550:V550"/>
    <mergeCell ref="W550:X550"/>
    <mergeCell ref="Y550:AA550"/>
    <mergeCell ref="B551:E551"/>
    <mergeCell ref="F551:S551"/>
    <mergeCell ref="T551:V551"/>
    <mergeCell ref="W551:X551"/>
    <mergeCell ref="Y551:AA551"/>
    <mergeCell ref="B556:E556"/>
    <mergeCell ref="F556:S556"/>
    <mergeCell ref="T556:V556"/>
    <mergeCell ref="W556:X556"/>
    <mergeCell ref="Y556:AA556"/>
    <mergeCell ref="B557:E557"/>
    <mergeCell ref="F557:S557"/>
    <mergeCell ref="T557:V557"/>
    <mergeCell ref="W557:X557"/>
    <mergeCell ref="Y557:AA557"/>
    <mergeCell ref="B554:E554"/>
    <mergeCell ref="F554:S554"/>
    <mergeCell ref="T554:V554"/>
    <mergeCell ref="W554:X554"/>
    <mergeCell ref="Y554:AA554"/>
    <mergeCell ref="B555:E555"/>
    <mergeCell ref="F555:S555"/>
    <mergeCell ref="T555:V555"/>
    <mergeCell ref="W555:X555"/>
    <mergeCell ref="Y555:AA555"/>
    <mergeCell ref="B560:E560"/>
    <mergeCell ref="F560:S560"/>
    <mergeCell ref="T560:V560"/>
    <mergeCell ref="W560:X560"/>
    <mergeCell ref="Y560:AA560"/>
    <mergeCell ref="B561:E561"/>
    <mergeCell ref="F561:S561"/>
    <mergeCell ref="T561:V561"/>
    <mergeCell ref="W561:X561"/>
    <mergeCell ref="Y561:AA561"/>
    <mergeCell ref="B558:E558"/>
    <mergeCell ref="F558:S558"/>
    <mergeCell ref="T558:V558"/>
    <mergeCell ref="W558:X558"/>
    <mergeCell ref="Y558:AA558"/>
    <mergeCell ref="B559:E559"/>
    <mergeCell ref="F559:S559"/>
    <mergeCell ref="T559:V559"/>
    <mergeCell ref="W559:X559"/>
    <mergeCell ref="Y559:AA559"/>
    <mergeCell ref="B564:E564"/>
    <mergeCell ref="F564:S564"/>
    <mergeCell ref="T564:V564"/>
    <mergeCell ref="W564:X564"/>
    <mergeCell ref="Y564:AA564"/>
    <mergeCell ref="B565:E565"/>
    <mergeCell ref="F565:S565"/>
    <mergeCell ref="T565:V565"/>
    <mergeCell ref="W565:X565"/>
    <mergeCell ref="Y565:AA565"/>
    <mergeCell ref="B562:E562"/>
    <mergeCell ref="F562:S562"/>
    <mergeCell ref="T562:V562"/>
    <mergeCell ref="W562:X562"/>
    <mergeCell ref="Y562:AA562"/>
    <mergeCell ref="B563:E563"/>
    <mergeCell ref="F563:S563"/>
    <mergeCell ref="T563:V563"/>
    <mergeCell ref="W563:X563"/>
    <mergeCell ref="Y563:AA563"/>
    <mergeCell ref="B571:E571"/>
    <mergeCell ref="F571:S571"/>
    <mergeCell ref="T571:V571"/>
    <mergeCell ref="W571:X571"/>
    <mergeCell ref="Y571:AA571"/>
    <mergeCell ref="B572:E572"/>
    <mergeCell ref="F572:S572"/>
    <mergeCell ref="T572:V572"/>
    <mergeCell ref="W572:X572"/>
    <mergeCell ref="Y572:AA572"/>
    <mergeCell ref="Q567:W567"/>
    <mergeCell ref="X567:Z567"/>
    <mergeCell ref="B568:E570"/>
    <mergeCell ref="F568:G568"/>
    <mergeCell ref="H568:AA570"/>
    <mergeCell ref="F569:G570"/>
    <mergeCell ref="C567:D567"/>
    <mergeCell ref="E567:F567"/>
    <mergeCell ref="H567:I567"/>
    <mergeCell ref="J567:K567"/>
    <mergeCell ref="L567:N567"/>
    <mergeCell ref="O567:P567"/>
    <mergeCell ref="B575:E575"/>
    <mergeCell ref="F575:S575"/>
    <mergeCell ref="T575:V575"/>
    <mergeCell ref="W575:X575"/>
    <mergeCell ref="Y575:AA575"/>
    <mergeCell ref="B576:E576"/>
    <mergeCell ref="F576:S576"/>
    <mergeCell ref="T576:V576"/>
    <mergeCell ref="W576:X576"/>
    <mergeCell ref="Y576:AA576"/>
    <mergeCell ref="B573:E573"/>
    <mergeCell ref="F573:S573"/>
    <mergeCell ref="T573:V573"/>
    <mergeCell ref="W573:X573"/>
    <mergeCell ref="Y573:AA573"/>
    <mergeCell ref="B574:E574"/>
    <mergeCell ref="F574:S574"/>
    <mergeCell ref="T574:V574"/>
    <mergeCell ref="W574:X574"/>
    <mergeCell ref="Y574:AA574"/>
    <mergeCell ref="B579:E579"/>
    <mergeCell ref="F579:S579"/>
    <mergeCell ref="T579:V579"/>
    <mergeCell ref="W579:X579"/>
    <mergeCell ref="Y579:AA579"/>
    <mergeCell ref="B580:E580"/>
    <mergeCell ref="F580:S580"/>
    <mergeCell ref="T580:V580"/>
    <mergeCell ref="W580:X580"/>
    <mergeCell ref="Y580:AA580"/>
    <mergeCell ref="B577:E577"/>
    <mergeCell ref="F577:S577"/>
    <mergeCell ref="T577:V577"/>
    <mergeCell ref="W577:X577"/>
    <mergeCell ref="Y577:AA577"/>
    <mergeCell ref="B578:E578"/>
    <mergeCell ref="F578:S578"/>
    <mergeCell ref="T578:V578"/>
    <mergeCell ref="W578:X578"/>
    <mergeCell ref="Y578:AA578"/>
    <mergeCell ref="B583:E583"/>
    <mergeCell ref="F583:S583"/>
    <mergeCell ref="T583:V583"/>
    <mergeCell ref="W583:X583"/>
    <mergeCell ref="Y583:AA583"/>
    <mergeCell ref="B584:E584"/>
    <mergeCell ref="F584:S584"/>
    <mergeCell ref="T584:V584"/>
    <mergeCell ref="W584:X584"/>
    <mergeCell ref="Y584:AA584"/>
    <mergeCell ref="B581:E581"/>
    <mergeCell ref="F581:S581"/>
    <mergeCell ref="T581:V581"/>
    <mergeCell ref="W581:X581"/>
    <mergeCell ref="Y581:AA581"/>
    <mergeCell ref="B582:E582"/>
    <mergeCell ref="F582:S582"/>
    <mergeCell ref="T582:V582"/>
    <mergeCell ref="W582:X582"/>
    <mergeCell ref="Y582:AA582"/>
    <mergeCell ref="B587:E587"/>
    <mergeCell ref="F587:S587"/>
    <mergeCell ref="T587:V587"/>
    <mergeCell ref="W587:X587"/>
    <mergeCell ref="Y587:AA587"/>
    <mergeCell ref="B588:E588"/>
    <mergeCell ref="F588:S588"/>
    <mergeCell ref="T588:V588"/>
    <mergeCell ref="W588:X588"/>
    <mergeCell ref="Y588:AA588"/>
    <mergeCell ref="B585:E585"/>
    <mergeCell ref="F585:S585"/>
    <mergeCell ref="T585:V585"/>
    <mergeCell ref="W585:X585"/>
    <mergeCell ref="Y585:AA585"/>
    <mergeCell ref="B586:E586"/>
    <mergeCell ref="F586:S586"/>
    <mergeCell ref="T586:V586"/>
    <mergeCell ref="W586:X586"/>
    <mergeCell ref="Y586:AA586"/>
    <mergeCell ref="B591:E591"/>
    <mergeCell ref="F591:S591"/>
    <mergeCell ref="T591:V591"/>
    <mergeCell ref="W591:X591"/>
    <mergeCell ref="Y591:AA591"/>
    <mergeCell ref="B592:E592"/>
    <mergeCell ref="F592:S592"/>
    <mergeCell ref="T592:V592"/>
    <mergeCell ref="W592:X592"/>
    <mergeCell ref="Y592:AA592"/>
    <mergeCell ref="B589:E589"/>
    <mergeCell ref="F589:S589"/>
    <mergeCell ref="T589:V589"/>
    <mergeCell ref="W589:X589"/>
    <mergeCell ref="Y589:AA589"/>
    <mergeCell ref="B590:E590"/>
    <mergeCell ref="F590:S590"/>
    <mergeCell ref="T590:V590"/>
    <mergeCell ref="W590:X590"/>
    <mergeCell ref="Y590:AA590"/>
    <mergeCell ref="Q597:W597"/>
    <mergeCell ref="X597:Z597"/>
    <mergeCell ref="B598:E600"/>
    <mergeCell ref="F598:G598"/>
    <mergeCell ref="H598:AA600"/>
    <mergeCell ref="F599:G600"/>
    <mergeCell ref="C597:D597"/>
    <mergeCell ref="E597:F597"/>
    <mergeCell ref="H597:I597"/>
    <mergeCell ref="J597:K597"/>
    <mergeCell ref="L597:N597"/>
    <mergeCell ref="O597:P597"/>
    <mergeCell ref="B593:E593"/>
    <mergeCell ref="F593:S593"/>
    <mergeCell ref="T593:V593"/>
    <mergeCell ref="W593:X593"/>
    <mergeCell ref="Y593:AA593"/>
    <mergeCell ref="B594:E594"/>
    <mergeCell ref="F594:S594"/>
    <mergeCell ref="T594:V594"/>
    <mergeCell ref="W594:X594"/>
    <mergeCell ref="Y594:AA594"/>
    <mergeCell ref="B603:E603"/>
    <mergeCell ref="F603:S603"/>
    <mergeCell ref="T603:V603"/>
    <mergeCell ref="W603:X603"/>
    <mergeCell ref="Y603:AA603"/>
    <mergeCell ref="B604:E604"/>
    <mergeCell ref="F604:S604"/>
    <mergeCell ref="T604:V604"/>
    <mergeCell ref="W604:X604"/>
    <mergeCell ref="Y604:AA604"/>
    <mergeCell ref="B601:E601"/>
    <mergeCell ref="F601:S601"/>
    <mergeCell ref="T601:V601"/>
    <mergeCell ref="W601:X601"/>
    <mergeCell ref="Y601:AA601"/>
    <mergeCell ref="B602:E602"/>
    <mergeCell ref="F602:S602"/>
    <mergeCell ref="T602:V602"/>
    <mergeCell ref="W602:X602"/>
    <mergeCell ref="Y602:AA602"/>
    <mergeCell ref="B607:E607"/>
    <mergeCell ref="F607:S607"/>
    <mergeCell ref="T607:V607"/>
    <mergeCell ref="W607:X607"/>
    <mergeCell ref="Y607:AA607"/>
    <mergeCell ref="B608:E608"/>
    <mergeCell ref="F608:S608"/>
    <mergeCell ref="T608:V608"/>
    <mergeCell ref="W608:X608"/>
    <mergeCell ref="Y608:AA608"/>
    <mergeCell ref="B605:E605"/>
    <mergeCell ref="F605:S605"/>
    <mergeCell ref="T605:V605"/>
    <mergeCell ref="W605:X605"/>
    <mergeCell ref="Y605:AA605"/>
    <mergeCell ref="B606:E606"/>
    <mergeCell ref="F606:S606"/>
    <mergeCell ref="T606:V606"/>
    <mergeCell ref="W606:X606"/>
    <mergeCell ref="Y606:AA606"/>
    <mergeCell ref="B611:E611"/>
    <mergeCell ref="F611:S611"/>
    <mergeCell ref="T611:V611"/>
    <mergeCell ref="W611:X611"/>
    <mergeCell ref="Y611:AA611"/>
    <mergeCell ref="B612:E612"/>
    <mergeCell ref="F612:S612"/>
    <mergeCell ref="T612:V612"/>
    <mergeCell ref="W612:X612"/>
    <mergeCell ref="Y612:AA612"/>
    <mergeCell ref="B609:E609"/>
    <mergeCell ref="F609:S609"/>
    <mergeCell ref="T609:V609"/>
    <mergeCell ref="W609:X609"/>
    <mergeCell ref="Y609:AA609"/>
    <mergeCell ref="B610:E610"/>
    <mergeCell ref="F610:S610"/>
    <mergeCell ref="T610:V610"/>
    <mergeCell ref="W610:X610"/>
    <mergeCell ref="Y610:AA610"/>
    <mergeCell ref="B615:E615"/>
    <mergeCell ref="F615:S615"/>
    <mergeCell ref="T615:V615"/>
    <mergeCell ref="W615:X615"/>
    <mergeCell ref="Y615:AA615"/>
    <mergeCell ref="B616:E616"/>
    <mergeCell ref="F616:S616"/>
    <mergeCell ref="T616:V616"/>
    <mergeCell ref="W616:X616"/>
    <mergeCell ref="Y616:AA616"/>
    <mergeCell ref="B613:E613"/>
    <mergeCell ref="F613:S613"/>
    <mergeCell ref="T613:V613"/>
    <mergeCell ref="W613:X613"/>
    <mergeCell ref="Y613:AA613"/>
    <mergeCell ref="B614:E614"/>
    <mergeCell ref="F614:S614"/>
    <mergeCell ref="T614:V614"/>
    <mergeCell ref="W614:X614"/>
    <mergeCell ref="Y614:AA614"/>
    <mergeCell ref="B619:E619"/>
    <mergeCell ref="F619:S619"/>
    <mergeCell ref="T619:V619"/>
    <mergeCell ref="W619:X619"/>
    <mergeCell ref="Y619:AA619"/>
    <mergeCell ref="B620:E620"/>
    <mergeCell ref="F620:S620"/>
    <mergeCell ref="T620:V620"/>
    <mergeCell ref="W620:X620"/>
    <mergeCell ref="Y620:AA620"/>
    <mergeCell ref="B617:E617"/>
    <mergeCell ref="F617:S617"/>
    <mergeCell ref="T617:V617"/>
    <mergeCell ref="W617:X617"/>
    <mergeCell ref="Y617:AA617"/>
    <mergeCell ref="B618:E618"/>
    <mergeCell ref="F618:S618"/>
    <mergeCell ref="T618:V618"/>
    <mergeCell ref="W618:X618"/>
    <mergeCell ref="Y618:AA618"/>
    <mergeCell ref="B623:E623"/>
    <mergeCell ref="F623:S623"/>
    <mergeCell ref="T623:V623"/>
    <mergeCell ref="W623:X623"/>
    <mergeCell ref="Y623:AA623"/>
    <mergeCell ref="B624:E624"/>
    <mergeCell ref="F624:S624"/>
    <mergeCell ref="T624:V624"/>
    <mergeCell ref="W624:X624"/>
    <mergeCell ref="Y624:AA624"/>
    <mergeCell ref="B621:E621"/>
    <mergeCell ref="F621:S621"/>
    <mergeCell ref="T621:V621"/>
    <mergeCell ref="W621:X621"/>
    <mergeCell ref="Y621:AA621"/>
    <mergeCell ref="B622:E622"/>
    <mergeCell ref="F622:S622"/>
    <mergeCell ref="T622:V622"/>
    <mergeCell ref="W622:X622"/>
    <mergeCell ref="Y622:AA622"/>
  </mergeCells>
  <phoneticPr fontId="1"/>
  <pageMargins left="0.7" right="0.7" top="0.75" bottom="0.75" header="0.3" footer="0.3"/>
  <pageSetup paperSize="9" scale="92" orientation="portrait" r:id="rId1"/>
  <rowBreaks count="10" manualBreakCount="10">
    <brk id="64" max="27" man="1"/>
    <brk id="123" max="27" man="1"/>
    <brk id="182" max="27" man="1"/>
    <brk id="241" max="27" man="1"/>
    <brk id="300" max="27" man="1"/>
    <brk id="359" max="27" man="1"/>
    <brk id="418" max="27" man="1"/>
    <brk id="477" max="27" man="1"/>
    <brk id="536" max="27" man="1"/>
    <brk id="595" max="27" man="1"/>
  </rowBreaks>
  <extLst>
    <ext xmlns:x14="http://schemas.microsoft.com/office/spreadsheetml/2009/9/main" uri="{CCE6A557-97BC-4b89-ADB6-D9C93CAAB3DF}">
      <x14:dataValidations xmlns:xm="http://schemas.microsoft.com/office/excel/2006/main" count="6">
        <x14:dataValidation type="list" allowBlank="1" showInputMessage="1" showErrorMessage="1" xr:uid="{DB8110E5-A1BC-4425-A20D-24A7270C8918}">
          <x14:formula1>
            <xm:f>'☆.CLC専用_プルダウンリスト '!$G$2:$G$16</xm:f>
          </x14:formula1>
          <xm:sqref>S23:V29</xm:sqref>
        </x14:dataValidation>
        <x14:dataValidation type="list" allowBlank="1" showInputMessage="1" showErrorMessage="1" xr:uid="{8C9FFFD6-FBCD-40F4-8552-E2FC65455E56}">
          <x14:formula1>
            <xm:f>'☆.CLC専用_プルダウンリスト '!$J$2:$J$5</xm:f>
          </x14:formula1>
          <xm:sqref>F38:G39 F68:G69 F97:G98 F127:G128 F156:G157 F186:G187 F215:G216 F245:G246 F274:G275 F304:G305 F333:G334 F363:G364 F392:G393 F422:G423 F451:G452 F481:G482 F510:G511 F540:G541 F569:G570 F599:G600</xm:sqref>
        </x14:dataValidation>
        <x14:dataValidation type="list" allowBlank="1" showInputMessage="1" showErrorMessage="1" xr:uid="{A5D71A2E-4BA7-41CA-9BE2-137957BDC900}">
          <x14:formula1>
            <xm:f>'☆.CLC専用_プルダウンリスト '!$E$2:$E$28</xm:f>
          </x14:formula1>
          <xm:sqref>B100:E122 B71:E93 B130:E152 B602:E624 B159:E181 B189:E211 B218:E240 B248:E270 B277:E299 B307:E329 B336:E358 B366:E388 B395:E417 B425:E447 B454:E476 B484:E506 B513:E535 B543:E565 B572:E594 B41:E63</xm:sqref>
        </x14:dataValidation>
        <x14:dataValidation type="list" allowBlank="1" showInputMessage="1" showErrorMessage="1" xr:uid="{DEDE5E02-AC6C-4A80-85BC-D743F6217B4B}">
          <x14:formula1>
            <xm:f>'☆.CLC専用_プルダウンリスト '!$C$3:$C$201</xm:f>
          </x14:formula1>
          <xm:sqref>AA36 AA66 AA95 AA125 AA154 AA184 AA213 AA243 AA272 AA302 AA331 AA361 AA390 AA420 AA449 AA479 AA508 AA538 AA567 AA597</xm:sqref>
        </x14:dataValidation>
        <x14:dataValidation type="list" allowBlank="1" showInputMessage="1" showErrorMessage="1" xr:uid="{40FB86F1-1B07-492E-A2CF-B869E5EFF061}">
          <x14:formula1>
            <xm:f>'☆.CLC専用_プルダウンリスト '!$G$3:$G$14</xm:f>
          </x14:formula1>
          <xm:sqref>AE74</xm:sqref>
        </x14:dataValidation>
        <x14:dataValidation type="list" allowBlank="1" showInputMessage="1" showErrorMessage="1" xr:uid="{D4F49E41-8756-493A-975C-8030FDE47C3F}">
          <x14:formula1>
            <xm:f>'☆.CLC専用_プルダウンリスト '!$G$3:$G$15</xm:f>
          </x14:formula1>
          <xm:sqref>E36:F36 H36:I36 E66:F66 H66:I66 E95:F95 H95:I95 E125:F125 H125:I125 E154:F154 H154:I154 E184:F184 H184:I184 E213:F213 H213:I213 E243:F243 H243:I243 E272:F272 H272:I272 E302:F302 H302:I302 E331:F331 H331:I331 E361:F361 H361:I361 E390:F390 H390:I390 E420:F420 H420:I420 E449:F449 H449:I449 E479:F479 H479:I479 E508:F508 H508:I508 E538:F538 H538:I538 E567:F567 H567:I567 E597:F597 H597:I597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E6A42-3FBC-4C28-84D3-0CCD619DEC06}">
  <sheetPr>
    <tabColor rgb="FFFFC000"/>
  </sheetPr>
  <dimension ref="B1:AA220"/>
  <sheetViews>
    <sheetView view="pageBreakPreview" zoomScaleNormal="100" zoomScaleSheetLayoutView="100" zoomScalePageLayoutView="55" workbookViewId="0">
      <selection activeCell="B7" sqref="B7:Q7"/>
    </sheetView>
  </sheetViews>
  <sheetFormatPr defaultRowHeight="18"/>
  <cols>
    <col min="1" max="1" width="1.08203125" customWidth="1"/>
    <col min="2" max="12" width="3" customWidth="1"/>
    <col min="13" max="13" width="13.5" customWidth="1"/>
    <col min="14" max="27" width="3" customWidth="1"/>
    <col min="28" max="28" width="1.08203125" customWidth="1"/>
    <col min="29" max="32" width="3" customWidth="1"/>
    <col min="33" max="35" width="8.58203125" customWidth="1"/>
  </cols>
  <sheetData>
    <row r="1" spans="2:27" ht="6" customHeight="1"/>
    <row r="2" spans="2:27" ht="18.649999999999999" customHeight="1">
      <c r="B2" s="306" t="s">
        <v>389</v>
      </c>
      <c r="C2" s="306"/>
      <c r="D2" s="306"/>
      <c r="E2" s="306"/>
      <c r="F2" s="306"/>
      <c r="G2" s="306"/>
      <c r="H2" s="306"/>
      <c r="I2" s="306"/>
      <c r="J2" s="306"/>
      <c r="K2" s="306"/>
      <c r="L2" s="306"/>
      <c r="M2" s="306"/>
      <c r="N2" s="306"/>
      <c r="O2" s="306"/>
      <c r="P2" s="306"/>
      <c r="Q2" s="306"/>
      <c r="R2" s="306"/>
      <c r="S2" s="306"/>
      <c r="T2" s="306"/>
      <c r="U2" s="306"/>
      <c r="V2" s="306"/>
      <c r="W2" s="306"/>
      <c r="X2" s="306"/>
      <c r="Y2" s="306"/>
      <c r="Z2" s="306"/>
      <c r="AA2" s="306"/>
    </row>
    <row r="3" spans="2:27" ht="18.649999999999999" customHeight="1" thickBot="1">
      <c r="B3" s="307"/>
      <c r="C3" s="307"/>
      <c r="D3" s="307"/>
      <c r="E3" s="307"/>
      <c r="F3" s="307"/>
      <c r="G3" s="307"/>
      <c r="H3" s="307"/>
      <c r="I3" s="307"/>
      <c r="J3" s="307"/>
      <c r="K3" s="307"/>
      <c r="L3" s="307"/>
      <c r="M3" s="307"/>
      <c r="N3" s="307"/>
      <c r="O3" s="307"/>
      <c r="P3" s="307"/>
      <c r="Q3" s="307"/>
      <c r="R3" s="307"/>
      <c r="S3" s="307"/>
      <c r="T3" s="307"/>
      <c r="U3" s="307"/>
      <c r="V3" s="307"/>
      <c r="W3" s="307"/>
      <c r="X3" s="307"/>
      <c r="Y3" s="307"/>
      <c r="Z3" s="307"/>
      <c r="AA3" s="307"/>
    </row>
    <row r="4" spans="2:27" ht="18.649999999999999" customHeight="1">
      <c r="B4" s="304" t="s">
        <v>383</v>
      </c>
      <c r="C4" s="305"/>
      <c r="D4" s="305" t="s">
        <v>384</v>
      </c>
      <c r="E4" s="305"/>
      <c r="F4" s="305"/>
      <c r="G4" s="305"/>
      <c r="H4" s="305" t="s">
        <v>197</v>
      </c>
      <c r="I4" s="305"/>
      <c r="J4" s="305"/>
      <c r="K4" s="305"/>
      <c r="L4" s="305"/>
      <c r="M4" s="5" t="s">
        <v>414</v>
      </c>
      <c r="N4" s="305" t="s">
        <v>385</v>
      </c>
      <c r="O4" s="305"/>
      <c r="P4" s="305"/>
      <c r="Q4" s="305"/>
      <c r="R4" s="305"/>
      <c r="S4" s="305"/>
      <c r="T4" s="305"/>
      <c r="U4" s="305"/>
      <c r="V4" s="305"/>
      <c r="W4" s="305"/>
      <c r="X4" s="305"/>
      <c r="Y4" s="305"/>
      <c r="Z4" s="305"/>
      <c r="AA4" s="308"/>
    </row>
    <row r="5" spans="2:27" ht="18.649999999999999" customHeight="1">
      <c r="B5" s="304">
        <v>1</v>
      </c>
      <c r="C5" s="305"/>
      <c r="D5" s="288"/>
      <c r="E5" s="288"/>
      <c r="F5" s="288"/>
      <c r="G5" s="288"/>
      <c r="H5" s="282"/>
      <c r="I5" s="282"/>
      <c r="J5" s="282"/>
      <c r="K5" s="282"/>
      <c r="L5" s="282"/>
      <c r="M5" s="4"/>
      <c r="N5" s="282"/>
      <c r="O5" s="282"/>
      <c r="P5" s="282"/>
      <c r="Q5" s="282"/>
      <c r="R5" s="282"/>
      <c r="S5" s="282"/>
      <c r="T5" s="282"/>
      <c r="U5" s="282"/>
      <c r="V5" s="282"/>
      <c r="W5" s="282"/>
      <c r="X5" s="282"/>
      <c r="Y5" s="282"/>
      <c r="Z5" s="282"/>
      <c r="AA5" s="283"/>
    </row>
    <row r="6" spans="2:27" ht="18.649999999999999" customHeight="1">
      <c r="B6" s="304">
        <v>2</v>
      </c>
      <c r="C6" s="305"/>
      <c r="D6" s="288"/>
      <c r="E6" s="288"/>
      <c r="F6" s="288"/>
      <c r="G6" s="288"/>
      <c r="H6" s="282"/>
      <c r="I6" s="282"/>
      <c r="J6" s="282"/>
      <c r="K6" s="282"/>
      <c r="L6" s="282"/>
      <c r="M6" s="4"/>
      <c r="N6" s="282"/>
      <c r="O6" s="282"/>
      <c r="P6" s="282"/>
      <c r="Q6" s="282"/>
      <c r="R6" s="282"/>
      <c r="S6" s="282"/>
      <c r="T6" s="282"/>
      <c r="U6" s="282"/>
      <c r="V6" s="282"/>
      <c r="W6" s="282"/>
      <c r="X6" s="282"/>
      <c r="Y6" s="282"/>
      <c r="Z6" s="282"/>
      <c r="AA6" s="283"/>
    </row>
    <row r="7" spans="2:27" ht="18.649999999999999" customHeight="1">
      <c r="B7" s="304">
        <v>3</v>
      </c>
      <c r="C7" s="305"/>
      <c r="D7" s="288"/>
      <c r="E7" s="288"/>
      <c r="F7" s="288"/>
      <c r="G7" s="288"/>
      <c r="H7" s="282"/>
      <c r="I7" s="282"/>
      <c r="J7" s="282"/>
      <c r="K7" s="282"/>
      <c r="L7" s="282"/>
      <c r="M7" s="4"/>
      <c r="N7" s="282"/>
      <c r="O7" s="282"/>
      <c r="P7" s="282"/>
      <c r="Q7" s="282"/>
      <c r="R7" s="282"/>
      <c r="S7" s="282"/>
      <c r="T7" s="282"/>
      <c r="U7" s="282"/>
      <c r="V7" s="282"/>
      <c r="W7" s="282"/>
      <c r="X7" s="282"/>
      <c r="Y7" s="282"/>
      <c r="Z7" s="282"/>
      <c r="AA7" s="283"/>
    </row>
    <row r="8" spans="2:27" ht="18.649999999999999" customHeight="1">
      <c r="B8" s="304">
        <v>4</v>
      </c>
      <c r="C8" s="305"/>
      <c r="D8" s="288"/>
      <c r="E8" s="288"/>
      <c r="F8" s="288"/>
      <c r="G8" s="288"/>
      <c r="H8" s="282"/>
      <c r="I8" s="282"/>
      <c r="J8" s="282"/>
      <c r="K8" s="282"/>
      <c r="L8" s="282"/>
      <c r="M8" s="4"/>
      <c r="N8" s="282"/>
      <c r="O8" s="282"/>
      <c r="P8" s="282"/>
      <c r="Q8" s="282"/>
      <c r="R8" s="282"/>
      <c r="S8" s="282"/>
      <c r="T8" s="282"/>
      <c r="U8" s="282"/>
      <c r="V8" s="282"/>
      <c r="W8" s="282"/>
      <c r="X8" s="282"/>
      <c r="Y8" s="282"/>
      <c r="Z8" s="282"/>
      <c r="AA8" s="283"/>
    </row>
    <row r="9" spans="2:27" ht="18.649999999999999" customHeight="1">
      <c r="B9" s="304">
        <v>5</v>
      </c>
      <c r="C9" s="305"/>
      <c r="D9" s="288"/>
      <c r="E9" s="288"/>
      <c r="F9" s="288"/>
      <c r="G9" s="288"/>
      <c r="H9" s="282"/>
      <c r="I9" s="282"/>
      <c r="J9" s="282"/>
      <c r="K9" s="282"/>
      <c r="L9" s="282"/>
      <c r="M9" s="4"/>
      <c r="N9" s="282"/>
      <c r="O9" s="282"/>
      <c r="P9" s="282"/>
      <c r="Q9" s="282"/>
      <c r="R9" s="282"/>
      <c r="S9" s="282"/>
      <c r="T9" s="282"/>
      <c r="U9" s="282"/>
      <c r="V9" s="282"/>
      <c r="W9" s="282"/>
      <c r="X9" s="282"/>
      <c r="Y9" s="282"/>
      <c r="Z9" s="282"/>
      <c r="AA9" s="283"/>
    </row>
    <row r="10" spans="2:27" ht="18.649999999999999" customHeight="1">
      <c r="B10" s="304">
        <v>6</v>
      </c>
      <c r="C10" s="305"/>
      <c r="D10" s="288"/>
      <c r="E10" s="288"/>
      <c r="F10" s="288"/>
      <c r="G10" s="288"/>
      <c r="H10" s="282"/>
      <c r="I10" s="282"/>
      <c r="J10" s="282"/>
      <c r="K10" s="282"/>
      <c r="L10" s="282"/>
      <c r="M10" s="4"/>
      <c r="N10" s="282"/>
      <c r="O10" s="282"/>
      <c r="P10" s="282"/>
      <c r="Q10" s="282"/>
      <c r="R10" s="282"/>
      <c r="S10" s="282"/>
      <c r="T10" s="282"/>
      <c r="U10" s="282"/>
      <c r="V10" s="282"/>
      <c r="W10" s="282"/>
      <c r="X10" s="282"/>
      <c r="Y10" s="282"/>
      <c r="Z10" s="282"/>
      <c r="AA10" s="283"/>
    </row>
    <row r="11" spans="2:27" ht="18.649999999999999" customHeight="1">
      <c r="B11" s="304">
        <v>7</v>
      </c>
      <c r="C11" s="305"/>
      <c r="D11" s="288"/>
      <c r="E11" s="288"/>
      <c r="F11" s="288"/>
      <c r="G11" s="288"/>
      <c r="H11" s="282"/>
      <c r="I11" s="282"/>
      <c r="J11" s="282"/>
      <c r="K11" s="282"/>
      <c r="L11" s="282"/>
      <c r="M11" s="4"/>
      <c r="N11" s="282"/>
      <c r="O11" s="282"/>
      <c r="P11" s="282"/>
      <c r="Q11" s="282"/>
      <c r="R11" s="282"/>
      <c r="S11" s="282"/>
      <c r="T11" s="282"/>
      <c r="U11" s="282"/>
      <c r="V11" s="282"/>
      <c r="W11" s="282"/>
      <c r="X11" s="282"/>
      <c r="Y11" s="282"/>
      <c r="Z11" s="282"/>
      <c r="AA11" s="283"/>
    </row>
    <row r="12" spans="2:27" ht="18.649999999999999" customHeight="1">
      <c r="B12" s="304">
        <v>8</v>
      </c>
      <c r="C12" s="305"/>
      <c r="D12" s="288"/>
      <c r="E12" s="288"/>
      <c r="F12" s="288"/>
      <c r="G12" s="288"/>
      <c r="H12" s="282"/>
      <c r="I12" s="282"/>
      <c r="J12" s="282"/>
      <c r="K12" s="282"/>
      <c r="L12" s="282"/>
      <c r="M12" s="4"/>
      <c r="N12" s="282"/>
      <c r="O12" s="282"/>
      <c r="P12" s="282"/>
      <c r="Q12" s="282"/>
      <c r="R12" s="282"/>
      <c r="S12" s="282"/>
      <c r="T12" s="282"/>
      <c r="U12" s="282"/>
      <c r="V12" s="282"/>
      <c r="W12" s="282"/>
      <c r="X12" s="282"/>
      <c r="Y12" s="282"/>
      <c r="Z12" s="282"/>
      <c r="AA12" s="283"/>
    </row>
    <row r="13" spans="2:27" ht="18.649999999999999" customHeight="1">
      <c r="B13" s="304">
        <v>9</v>
      </c>
      <c r="C13" s="305"/>
      <c r="D13" s="288"/>
      <c r="E13" s="288"/>
      <c r="F13" s="288"/>
      <c r="G13" s="288"/>
      <c r="H13" s="282"/>
      <c r="I13" s="282"/>
      <c r="J13" s="282"/>
      <c r="K13" s="282"/>
      <c r="L13" s="282"/>
      <c r="M13" s="4"/>
      <c r="N13" s="282"/>
      <c r="O13" s="282"/>
      <c r="P13" s="282"/>
      <c r="Q13" s="282"/>
      <c r="R13" s="282"/>
      <c r="S13" s="282"/>
      <c r="T13" s="282"/>
      <c r="U13" s="282"/>
      <c r="V13" s="282"/>
      <c r="W13" s="282"/>
      <c r="X13" s="282"/>
      <c r="Y13" s="282"/>
      <c r="Z13" s="282"/>
      <c r="AA13" s="283"/>
    </row>
    <row r="14" spans="2:27" ht="18.649999999999999" customHeight="1">
      <c r="B14" s="304">
        <v>10</v>
      </c>
      <c r="C14" s="305"/>
      <c r="D14" s="288"/>
      <c r="E14" s="288"/>
      <c r="F14" s="288"/>
      <c r="G14" s="288"/>
      <c r="H14" s="282"/>
      <c r="I14" s="282"/>
      <c r="J14" s="282"/>
      <c r="K14" s="282"/>
      <c r="L14" s="282"/>
      <c r="M14" s="4"/>
      <c r="N14" s="282"/>
      <c r="O14" s="282"/>
      <c r="P14" s="282"/>
      <c r="Q14" s="282"/>
      <c r="R14" s="282"/>
      <c r="S14" s="282"/>
      <c r="T14" s="282"/>
      <c r="U14" s="282"/>
      <c r="V14" s="282"/>
      <c r="W14" s="282"/>
      <c r="X14" s="282"/>
      <c r="Y14" s="282"/>
      <c r="Z14" s="282"/>
      <c r="AA14" s="283"/>
    </row>
    <row r="15" spans="2:27" ht="18.649999999999999" customHeight="1">
      <c r="B15" s="304">
        <v>11</v>
      </c>
      <c r="C15" s="305"/>
      <c r="D15" s="288"/>
      <c r="E15" s="288"/>
      <c r="F15" s="288"/>
      <c r="G15" s="288"/>
      <c r="H15" s="282"/>
      <c r="I15" s="282"/>
      <c r="J15" s="282"/>
      <c r="K15" s="282"/>
      <c r="L15" s="282"/>
      <c r="M15" s="4"/>
      <c r="N15" s="282"/>
      <c r="O15" s="282"/>
      <c r="P15" s="282"/>
      <c r="Q15" s="282"/>
      <c r="R15" s="282"/>
      <c r="S15" s="282"/>
      <c r="T15" s="282"/>
      <c r="U15" s="282"/>
      <c r="V15" s="282"/>
      <c r="W15" s="282"/>
      <c r="X15" s="282"/>
      <c r="Y15" s="282"/>
      <c r="Z15" s="282"/>
      <c r="AA15" s="283"/>
    </row>
    <row r="16" spans="2:27" ht="18.649999999999999" customHeight="1">
      <c r="B16" s="304">
        <v>12</v>
      </c>
      <c r="C16" s="305"/>
      <c r="D16" s="288"/>
      <c r="E16" s="288"/>
      <c r="F16" s="288"/>
      <c r="G16" s="288"/>
      <c r="H16" s="282"/>
      <c r="I16" s="282"/>
      <c r="J16" s="282"/>
      <c r="K16" s="282"/>
      <c r="L16" s="282"/>
      <c r="M16" s="4"/>
      <c r="N16" s="282"/>
      <c r="O16" s="282"/>
      <c r="P16" s="282"/>
      <c r="Q16" s="282"/>
      <c r="R16" s="282"/>
      <c r="S16" s="282"/>
      <c r="T16" s="282"/>
      <c r="U16" s="282"/>
      <c r="V16" s="282"/>
      <c r="W16" s="282"/>
      <c r="X16" s="282"/>
      <c r="Y16" s="282"/>
      <c r="Z16" s="282"/>
      <c r="AA16" s="283"/>
    </row>
    <row r="17" spans="2:27" ht="18.649999999999999" customHeight="1">
      <c r="B17" s="304">
        <v>13</v>
      </c>
      <c r="C17" s="305"/>
      <c r="D17" s="288"/>
      <c r="E17" s="288"/>
      <c r="F17" s="288"/>
      <c r="G17" s="288"/>
      <c r="H17" s="282"/>
      <c r="I17" s="282"/>
      <c r="J17" s="282"/>
      <c r="K17" s="282"/>
      <c r="L17" s="282"/>
      <c r="M17" s="4"/>
      <c r="N17" s="282"/>
      <c r="O17" s="282"/>
      <c r="P17" s="282"/>
      <c r="Q17" s="282"/>
      <c r="R17" s="282"/>
      <c r="S17" s="282"/>
      <c r="T17" s="282"/>
      <c r="U17" s="282"/>
      <c r="V17" s="282"/>
      <c r="W17" s="282"/>
      <c r="X17" s="282"/>
      <c r="Y17" s="282"/>
      <c r="Z17" s="282"/>
      <c r="AA17" s="283"/>
    </row>
    <row r="18" spans="2:27" ht="18.649999999999999" customHeight="1">
      <c r="B18" s="304">
        <v>14</v>
      </c>
      <c r="C18" s="305"/>
      <c r="D18" s="288"/>
      <c r="E18" s="288"/>
      <c r="F18" s="288"/>
      <c r="G18" s="288"/>
      <c r="H18" s="282"/>
      <c r="I18" s="282"/>
      <c r="J18" s="282"/>
      <c r="K18" s="282"/>
      <c r="L18" s="282"/>
      <c r="M18" s="4"/>
      <c r="N18" s="282"/>
      <c r="O18" s="282"/>
      <c r="P18" s="282"/>
      <c r="Q18" s="282"/>
      <c r="R18" s="282"/>
      <c r="S18" s="282"/>
      <c r="T18" s="282"/>
      <c r="U18" s="282"/>
      <c r="V18" s="282"/>
      <c r="W18" s="282"/>
      <c r="X18" s="282"/>
      <c r="Y18" s="282"/>
      <c r="Z18" s="282"/>
      <c r="AA18" s="283"/>
    </row>
    <row r="19" spans="2:27" ht="18.649999999999999" customHeight="1">
      <c r="B19" s="304">
        <v>15</v>
      </c>
      <c r="C19" s="305"/>
      <c r="D19" s="288"/>
      <c r="E19" s="288"/>
      <c r="F19" s="288"/>
      <c r="G19" s="288"/>
      <c r="H19" s="282"/>
      <c r="I19" s="282"/>
      <c r="J19" s="282"/>
      <c r="K19" s="282"/>
      <c r="L19" s="282"/>
      <c r="M19" s="4"/>
      <c r="N19" s="282"/>
      <c r="O19" s="282"/>
      <c r="P19" s="282"/>
      <c r="Q19" s="282"/>
      <c r="R19" s="282"/>
      <c r="S19" s="282"/>
      <c r="T19" s="282"/>
      <c r="U19" s="282"/>
      <c r="V19" s="282"/>
      <c r="W19" s="282"/>
      <c r="X19" s="282"/>
      <c r="Y19" s="282"/>
      <c r="Z19" s="282"/>
      <c r="AA19" s="283"/>
    </row>
    <row r="20" spans="2:27" ht="18.649999999999999" customHeight="1">
      <c r="B20" s="304">
        <v>16</v>
      </c>
      <c r="C20" s="305"/>
      <c r="D20" s="288"/>
      <c r="E20" s="288"/>
      <c r="F20" s="288"/>
      <c r="G20" s="288"/>
      <c r="H20" s="282"/>
      <c r="I20" s="282"/>
      <c r="J20" s="282"/>
      <c r="K20" s="282"/>
      <c r="L20" s="282"/>
      <c r="M20" s="4"/>
      <c r="N20" s="282"/>
      <c r="O20" s="282"/>
      <c r="P20" s="282"/>
      <c r="Q20" s="282"/>
      <c r="R20" s="282"/>
      <c r="S20" s="282"/>
      <c r="T20" s="282"/>
      <c r="U20" s="282"/>
      <c r="V20" s="282"/>
      <c r="W20" s="282"/>
      <c r="X20" s="282"/>
      <c r="Y20" s="282"/>
      <c r="Z20" s="282"/>
      <c r="AA20" s="283"/>
    </row>
    <row r="21" spans="2:27" ht="18.649999999999999" customHeight="1">
      <c r="B21" s="304">
        <v>17</v>
      </c>
      <c r="C21" s="305"/>
      <c r="D21" s="288"/>
      <c r="E21" s="288"/>
      <c r="F21" s="288"/>
      <c r="G21" s="288"/>
      <c r="H21" s="282"/>
      <c r="I21" s="282"/>
      <c r="J21" s="282"/>
      <c r="K21" s="282"/>
      <c r="L21" s="282"/>
      <c r="M21" s="4"/>
      <c r="N21" s="282"/>
      <c r="O21" s="282"/>
      <c r="P21" s="282"/>
      <c r="Q21" s="282"/>
      <c r="R21" s="282"/>
      <c r="S21" s="282"/>
      <c r="T21" s="282"/>
      <c r="U21" s="282"/>
      <c r="V21" s="282"/>
      <c r="W21" s="282"/>
      <c r="X21" s="282"/>
      <c r="Y21" s="282"/>
      <c r="Z21" s="282"/>
      <c r="AA21" s="283"/>
    </row>
    <row r="22" spans="2:27" ht="18.649999999999999" customHeight="1">
      <c r="B22" s="304">
        <v>18</v>
      </c>
      <c r="C22" s="305"/>
      <c r="D22" s="288"/>
      <c r="E22" s="288"/>
      <c r="F22" s="288"/>
      <c r="G22" s="288"/>
      <c r="H22" s="282"/>
      <c r="I22" s="282"/>
      <c r="J22" s="282"/>
      <c r="K22" s="282"/>
      <c r="L22" s="282"/>
      <c r="M22" s="4"/>
      <c r="N22" s="282"/>
      <c r="O22" s="282"/>
      <c r="P22" s="282"/>
      <c r="Q22" s="282"/>
      <c r="R22" s="282"/>
      <c r="S22" s="282"/>
      <c r="T22" s="282"/>
      <c r="U22" s="282"/>
      <c r="V22" s="282"/>
      <c r="W22" s="282"/>
      <c r="X22" s="282"/>
      <c r="Y22" s="282"/>
      <c r="Z22" s="282"/>
      <c r="AA22" s="283"/>
    </row>
    <row r="23" spans="2:27" ht="18.649999999999999" customHeight="1">
      <c r="B23" s="304">
        <v>19</v>
      </c>
      <c r="C23" s="305"/>
      <c r="D23" s="288"/>
      <c r="E23" s="288"/>
      <c r="F23" s="288"/>
      <c r="G23" s="288"/>
      <c r="H23" s="282"/>
      <c r="I23" s="282"/>
      <c r="J23" s="282"/>
      <c r="K23" s="282"/>
      <c r="L23" s="282"/>
      <c r="M23" s="4"/>
      <c r="N23" s="282"/>
      <c r="O23" s="282"/>
      <c r="P23" s="282"/>
      <c r="Q23" s="282"/>
      <c r="R23" s="282"/>
      <c r="S23" s="282"/>
      <c r="T23" s="282"/>
      <c r="U23" s="282"/>
      <c r="V23" s="282"/>
      <c r="W23" s="282"/>
      <c r="X23" s="282"/>
      <c r="Y23" s="282"/>
      <c r="Z23" s="282"/>
      <c r="AA23" s="283"/>
    </row>
    <row r="24" spans="2:27" ht="18.649999999999999" customHeight="1" thickBot="1">
      <c r="B24" s="299">
        <v>20</v>
      </c>
      <c r="C24" s="300"/>
      <c r="D24" s="286"/>
      <c r="E24" s="286"/>
      <c r="F24" s="286"/>
      <c r="G24" s="286"/>
      <c r="H24" s="246"/>
      <c r="I24" s="246"/>
      <c r="J24" s="246"/>
      <c r="K24" s="246"/>
      <c r="L24" s="246"/>
      <c r="M24" s="6"/>
      <c r="N24" s="246"/>
      <c r="O24" s="246"/>
      <c r="P24" s="246"/>
      <c r="Q24" s="246"/>
      <c r="R24" s="246"/>
      <c r="S24" s="246"/>
      <c r="T24" s="246"/>
      <c r="U24" s="246"/>
      <c r="V24" s="246"/>
      <c r="W24" s="246"/>
      <c r="X24" s="246"/>
      <c r="Y24" s="246"/>
      <c r="Z24" s="246"/>
      <c r="AA24" s="287"/>
    </row>
    <row r="25" spans="2:27">
      <c r="B25" s="1"/>
      <c r="C25" s="1"/>
      <c r="D25" s="25"/>
      <c r="E25" s="25"/>
      <c r="F25" s="25"/>
      <c r="G25" s="25"/>
      <c r="H25" s="1"/>
      <c r="I25" s="1"/>
      <c r="J25" s="1"/>
      <c r="K25" s="1"/>
      <c r="L25" s="1"/>
      <c r="M25" s="1"/>
      <c r="N25" s="1"/>
      <c r="O25" s="1"/>
      <c r="P25" s="1"/>
      <c r="Q25" s="1"/>
      <c r="R25" s="1"/>
      <c r="S25" s="1"/>
      <c r="T25" s="1"/>
      <c r="U25" s="1"/>
      <c r="V25" s="1"/>
      <c r="W25" s="1"/>
      <c r="X25" s="1"/>
    </row>
    <row r="26" spans="2:27" ht="18.5" thickBot="1">
      <c r="D26" s="16"/>
      <c r="E26" s="16"/>
      <c r="F26" s="16"/>
      <c r="G26" s="16"/>
    </row>
    <row r="27" spans="2:27">
      <c r="B27" s="301" t="s">
        <v>383</v>
      </c>
      <c r="C27" s="302"/>
      <c r="D27" s="291" t="s">
        <v>384</v>
      </c>
      <c r="E27" s="291"/>
      <c r="F27" s="291"/>
      <c r="G27" s="291"/>
      <c r="H27" s="290" t="s">
        <v>197</v>
      </c>
      <c r="I27" s="290"/>
      <c r="J27" s="290"/>
      <c r="K27" s="290"/>
      <c r="L27" s="290"/>
      <c r="M27" s="7" t="s">
        <v>528</v>
      </c>
      <c r="N27" s="290" t="s">
        <v>385</v>
      </c>
      <c r="O27" s="290"/>
      <c r="P27" s="290"/>
      <c r="Q27" s="290"/>
      <c r="R27" s="290"/>
      <c r="S27" s="290"/>
      <c r="T27" s="290"/>
      <c r="U27" s="290"/>
      <c r="V27" s="290"/>
      <c r="W27" s="290"/>
      <c r="X27" s="290"/>
      <c r="Y27" s="290"/>
      <c r="Z27" s="290"/>
      <c r="AA27" s="303"/>
    </row>
    <row r="28" spans="2:27" ht="18" customHeight="1">
      <c r="B28" s="295">
        <v>21</v>
      </c>
      <c r="C28" s="296"/>
      <c r="D28" s="288"/>
      <c r="E28" s="288"/>
      <c r="F28" s="288"/>
      <c r="G28" s="288"/>
      <c r="H28" s="282"/>
      <c r="I28" s="282"/>
      <c r="J28" s="282"/>
      <c r="K28" s="282"/>
      <c r="L28" s="282"/>
      <c r="M28" s="4"/>
      <c r="N28" s="282"/>
      <c r="O28" s="282"/>
      <c r="P28" s="282"/>
      <c r="Q28" s="282"/>
      <c r="R28" s="282"/>
      <c r="S28" s="282"/>
      <c r="T28" s="282"/>
      <c r="U28" s="282"/>
      <c r="V28" s="282"/>
      <c r="W28" s="282"/>
      <c r="X28" s="282"/>
      <c r="Y28" s="282"/>
      <c r="Z28" s="282"/>
      <c r="AA28" s="283"/>
    </row>
    <row r="29" spans="2:27">
      <c r="B29" s="295">
        <v>22</v>
      </c>
      <c r="C29" s="296"/>
      <c r="D29" s="288"/>
      <c r="E29" s="288"/>
      <c r="F29" s="288"/>
      <c r="G29" s="288"/>
      <c r="H29" s="282"/>
      <c r="I29" s="282"/>
      <c r="J29" s="282"/>
      <c r="K29" s="282"/>
      <c r="L29" s="282"/>
      <c r="M29" s="4"/>
      <c r="N29" s="282"/>
      <c r="O29" s="282"/>
      <c r="P29" s="282"/>
      <c r="Q29" s="282"/>
      <c r="R29" s="282"/>
      <c r="S29" s="282"/>
      <c r="T29" s="282"/>
      <c r="U29" s="282"/>
      <c r="V29" s="282"/>
      <c r="W29" s="282"/>
      <c r="X29" s="282"/>
      <c r="Y29" s="282"/>
      <c r="Z29" s="282"/>
      <c r="AA29" s="283"/>
    </row>
    <row r="30" spans="2:27">
      <c r="B30" s="295">
        <v>23</v>
      </c>
      <c r="C30" s="296"/>
      <c r="D30" s="288"/>
      <c r="E30" s="288"/>
      <c r="F30" s="288"/>
      <c r="G30" s="288"/>
      <c r="H30" s="282"/>
      <c r="I30" s="282"/>
      <c r="J30" s="282"/>
      <c r="K30" s="282"/>
      <c r="L30" s="282"/>
      <c r="M30" s="4"/>
      <c r="N30" s="282"/>
      <c r="O30" s="282"/>
      <c r="P30" s="282"/>
      <c r="Q30" s="282"/>
      <c r="R30" s="282"/>
      <c r="S30" s="282"/>
      <c r="T30" s="282"/>
      <c r="U30" s="282"/>
      <c r="V30" s="282"/>
      <c r="W30" s="282"/>
      <c r="X30" s="282"/>
      <c r="Y30" s="282"/>
      <c r="Z30" s="282"/>
      <c r="AA30" s="283"/>
    </row>
    <row r="31" spans="2:27">
      <c r="B31" s="295">
        <v>24</v>
      </c>
      <c r="C31" s="296"/>
      <c r="D31" s="288"/>
      <c r="E31" s="288"/>
      <c r="F31" s="288"/>
      <c r="G31" s="288"/>
      <c r="H31" s="282"/>
      <c r="I31" s="282"/>
      <c r="J31" s="282"/>
      <c r="K31" s="282"/>
      <c r="L31" s="282"/>
      <c r="M31" s="4"/>
      <c r="N31" s="282"/>
      <c r="O31" s="282"/>
      <c r="P31" s="282"/>
      <c r="Q31" s="282"/>
      <c r="R31" s="282"/>
      <c r="S31" s="282"/>
      <c r="T31" s="282"/>
      <c r="U31" s="282"/>
      <c r="V31" s="282"/>
      <c r="W31" s="282"/>
      <c r="X31" s="282"/>
      <c r="Y31" s="282"/>
      <c r="Z31" s="282"/>
      <c r="AA31" s="283"/>
    </row>
    <row r="32" spans="2:27">
      <c r="B32" s="295">
        <v>25</v>
      </c>
      <c r="C32" s="296"/>
      <c r="D32" s="288"/>
      <c r="E32" s="288"/>
      <c r="F32" s="288"/>
      <c r="G32" s="288"/>
      <c r="H32" s="282"/>
      <c r="I32" s="282"/>
      <c r="J32" s="282"/>
      <c r="K32" s="282"/>
      <c r="L32" s="282"/>
      <c r="M32" s="4"/>
      <c r="N32" s="282"/>
      <c r="O32" s="282"/>
      <c r="P32" s="282"/>
      <c r="Q32" s="282"/>
      <c r="R32" s="282"/>
      <c r="S32" s="282"/>
      <c r="T32" s="282"/>
      <c r="U32" s="282"/>
      <c r="V32" s="282"/>
      <c r="W32" s="282"/>
      <c r="X32" s="282"/>
      <c r="Y32" s="282"/>
      <c r="Z32" s="282"/>
      <c r="AA32" s="283"/>
    </row>
    <row r="33" spans="2:27">
      <c r="B33" s="295">
        <v>26</v>
      </c>
      <c r="C33" s="296"/>
      <c r="D33" s="288"/>
      <c r="E33" s="288"/>
      <c r="F33" s="288"/>
      <c r="G33" s="288"/>
      <c r="H33" s="282"/>
      <c r="I33" s="282"/>
      <c r="J33" s="282"/>
      <c r="K33" s="282"/>
      <c r="L33" s="282"/>
      <c r="M33" s="4"/>
      <c r="N33" s="282"/>
      <c r="O33" s="282"/>
      <c r="P33" s="282"/>
      <c r="Q33" s="282"/>
      <c r="R33" s="282"/>
      <c r="S33" s="282"/>
      <c r="T33" s="282"/>
      <c r="U33" s="282"/>
      <c r="V33" s="282"/>
      <c r="W33" s="282"/>
      <c r="X33" s="282"/>
      <c r="Y33" s="282"/>
      <c r="Z33" s="282"/>
      <c r="AA33" s="283"/>
    </row>
    <row r="34" spans="2:27">
      <c r="B34" s="295">
        <v>27</v>
      </c>
      <c r="C34" s="296"/>
      <c r="D34" s="288"/>
      <c r="E34" s="288"/>
      <c r="F34" s="288"/>
      <c r="G34" s="288"/>
      <c r="H34" s="282"/>
      <c r="I34" s="282"/>
      <c r="J34" s="282"/>
      <c r="K34" s="282"/>
      <c r="L34" s="282"/>
      <c r="M34" s="4"/>
      <c r="N34" s="282"/>
      <c r="O34" s="282"/>
      <c r="P34" s="282"/>
      <c r="Q34" s="282"/>
      <c r="R34" s="282"/>
      <c r="S34" s="282"/>
      <c r="T34" s="282"/>
      <c r="U34" s="282"/>
      <c r="V34" s="282"/>
      <c r="W34" s="282"/>
      <c r="X34" s="282"/>
      <c r="Y34" s="282"/>
      <c r="Z34" s="282"/>
      <c r="AA34" s="283"/>
    </row>
    <row r="35" spans="2:27">
      <c r="B35" s="295">
        <v>28</v>
      </c>
      <c r="C35" s="296"/>
      <c r="D35" s="288"/>
      <c r="E35" s="288"/>
      <c r="F35" s="288"/>
      <c r="G35" s="288"/>
      <c r="H35" s="282"/>
      <c r="I35" s="282"/>
      <c r="J35" s="282"/>
      <c r="K35" s="282"/>
      <c r="L35" s="282"/>
      <c r="M35" s="4"/>
      <c r="N35" s="282"/>
      <c r="O35" s="282"/>
      <c r="P35" s="282"/>
      <c r="Q35" s="282"/>
      <c r="R35" s="282"/>
      <c r="S35" s="282"/>
      <c r="T35" s="282"/>
      <c r="U35" s="282"/>
      <c r="V35" s="282"/>
      <c r="W35" s="282"/>
      <c r="X35" s="282"/>
      <c r="Y35" s="282"/>
      <c r="Z35" s="282"/>
      <c r="AA35" s="283"/>
    </row>
    <row r="36" spans="2:27">
      <c r="B36" s="295">
        <v>29</v>
      </c>
      <c r="C36" s="296"/>
      <c r="D36" s="288"/>
      <c r="E36" s="288"/>
      <c r="F36" s="288"/>
      <c r="G36" s="288"/>
      <c r="H36" s="282"/>
      <c r="I36" s="282"/>
      <c r="J36" s="282"/>
      <c r="K36" s="282"/>
      <c r="L36" s="282"/>
      <c r="M36" s="4"/>
      <c r="N36" s="282"/>
      <c r="O36" s="282"/>
      <c r="P36" s="282"/>
      <c r="Q36" s="282"/>
      <c r="R36" s="282"/>
      <c r="S36" s="282"/>
      <c r="T36" s="282"/>
      <c r="U36" s="282"/>
      <c r="V36" s="282"/>
      <c r="W36" s="282"/>
      <c r="X36" s="282"/>
      <c r="Y36" s="282"/>
      <c r="Z36" s="282"/>
      <c r="AA36" s="283"/>
    </row>
    <row r="37" spans="2:27">
      <c r="B37" s="295">
        <v>30</v>
      </c>
      <c r="C37" s="296"/>
      <c r="D37" s="288"/>
      <c r="E37" s="288"/>
      <c r="F37" s="288"/>
      <c r="G37" s="288"/>
      <c r="H37" s="282"/>
      <c r="I37" s="282"/>
      <c r="J37" s="282"/>
      <c r="K37" s="282"/>
      <c r="L37" s="282"/>
      <c r="M37" s="4"/>
      <c r="N37" s="282"/>
      <c r="O37" s="282"/>
      <c r="P37" s="282"/>
      <c r="Q37" s="282"/>
      <c r="R37" s="282"/>
      <c r="S37" s="282"/>
      <c r="T37" s="282"/>
      <c r="U37" s="282"/>
      <c r="V37" s="282"/>
      <c r="W37" s="282"/>
      <c r="X37" s="282"/>
      <c r="Y37" s="282"/>
      <c r="Z37" s="282"/>
      <c r="AA37" s="283"/>
    </row>
    <row r="38" spans="2:27">
      <c r="B38" s="295">
        <v>31</v>
      </c>
      <c r="C38" s="296"/>
      <c r="D38" s="288"/>
      <c r="E38" s="288"/>
      <c r="F38" s="288"/>
      <c r="G38" s="288"/>
      <c r="H38" s="282"/>
      <c r="I38" s="282"/>
      <c r="J38" s="282"/>
      <c r="K38" s="282"/>
      <c r="L38" s="282"/>
      <c r="M38" s="4"/>
      <c r="N38" s="282"/>
      <c r="O38" s="282"/>
      <c r="P38" s="282"/>
      <c r="Q38" s="282"/>
      <c r="R38" s="282"/>
      <c r="S38" s="282"/>
      <c r="T38" s="282"/>
      <c r="U38" s="282"/>
      <c r="V38" s="282"/>
      <c r="W38" s="282"/>
      <c r="X38" s="282"/>
      <c r="Y38" s="282"/>
      <c r="Z38" s="282"/>
      <c r="AA38" s="283"/>
    </row>
    <row r="39" spans="2:27">
      <c r="B39" s="295">
        <v>32</v>
      </c>
      <c r="C39" s="296"/>
      <c r="D39" s="288"/>
      <c r="E39" s="288"/>
      <c r="F39" s="288"/>
      <c r="G39" s="288"/>
      <c r="H39" s="282"/>
      <c r="I39" s="282"/>
      <c r="J39" s="282"/>
      <c r="K39" s="282"/>
      <c r="L39" s="282"/>
      <c r="M39" s="4"/>
      <c r="N39" s="282"/>
      <c r="O39" s="282"/>
      <c r="P39" s="282"/>
      <c r="Q39" s="282"/>
      <c r="R39" s="282"/>
      <c r="S39" s="282"/>
      <c r="T39" s="282"/>
      <c r="U39" s="282"/>
      <c r="V39" s="282"/>
      <c r="W39" s="282"/>
      <c r="X39" s="282"/>
      <c r="Y39" s="282"/>
      <c r="Z39" s="282"/>
      <c r="AA39" s="283"/>
    </row>
    <row r="40" spans="2:27">
      <c r="B40" s="295">
        <v>33</v>
      </c>
      <c r="C40" s="296"/>
      <c r="D40" s="288"/>
      <c r="E40" s="288"/>
      <c r="F40" s="288"/>
      <c r="G40" s="288"/>
      <c r="H40" s="282"/>
      <c r="I40" s="282"/>
      <c r="J40" s="282"/>
      <c r="K40" s="282"/>
      <c r="L40" s="282"/>
      <c r="M40" s="4"/>
      <c r="N40" s="282"/>
      <c r="O40" s="282"/>
      <c r="P40" s="282"/>
      <c r="Q40" s="282"/>
      <c r="R40" s="282"/>
      <c r="S40" s="282"/>
      <c r="T40" s="282"/>
      <c r="U40" s="282"/>
      <c r="V40" s="282"/>
      <c r="W40" s="282"/>
      <c r="X40" s="282"/>
      <c r="Y40" s="282"/>
      <c r="Z40" s="282"/>
      <c r="AA40" s="283"/>
    </row>
    <row r="41" spans="2:27">
      <c r="B41" s="295">
        <v>34</v>
      </c>
      <c r="C41" s="296"/>
      <c r="D41" s="288"/>
      <c r="E41" s="288"/>
      <c r="F41" s="288"/>
      <c r="G41" s="288"/>
      <c r="H41" s="282"/>
      <c r="I41" s="282"/>
      <c r="J41" s="282"/>
      <c r="K41" s="282"/>
      <c r="L41" s="282"/>
      <c r="M41" s="4"/>
      <c r="N41" s="282"/>
      <c r="O41" s="282"/>
      <c r="P41" s="282"/>
      <c r="Q41" s="282"/>
      <c r="R41" s="282"/>
      <c r="S41" s="282"/>
      <c r="T41" s="282"/>
      <c r="U41" s="282"/>
      <c r="V41" s="282"/>
      <c r="W41" s="282"/>
      <c r="X41" s="282"/>
      <c r="Y41" s="282"/>
      <c r="Z41" s="282"/>
      <c r="AA41" s="283"/>
    </row>
    <row r="42" spans="2:27">
      <c r="B42" s="295">
        <v>35</v>
      </c>
      <c r="C42" s="296"/>
      <c r="D42" s="288"/>
      <c r="E42" s="288"/>
      <c r="F42" s="288"/>
      <c r="G42" s="288"/>
      <c r="H42" s="282"/>
      <c r="I42" s="282"/>
      <c r="J42" s="282"/>
      <c r="K42" s="282"/>
      <c r="L42" s="282"/>
      <c r="M42" s="4"/>
      <c r="N42" s="282"/>
      <c r="O42" s="282"/>
      <c r="P42" s="282"/>
      <c r="Q42" s="282"/>
      <c r="R42" s="282"/>
      <c r="S42" s="282"/>
      <c r="T42" s="282"/>
      <c r="U42" s="282"/>
      <c r="V42" s="282"/>
      <c r="W42" s="282"/>
      <c r="X42" s="282"/>
      <c r="Y42" s="282"/>
      <c r="Z42" s="282"/>
      <c r="AA42" s="283"/>
    </row>
    <row r="43" spans="2:27">
      <c r="B43" s="295">
        <v>36</v>
      </c>
      <c r="C43" s="296"/>
      <c r="D43" s="288"/>
      <c r="E43" s="288"/>
      <c r="F43" s="288"/>
      <c r="G43" s="288"/>
      <c r="H43" s="282"/>
      <c r="I43" s="282"/>
      <c r="J43" s="282"/>
      <c r="K43" s="282"/>
      <c r="L43" s="282"/>
      <c r="M43" s="4"/>
      <c r="N43" s="282"/>
      <c r="O43" s="282"/>
      <c r="P43" s="282"/>
      <c r="Q43" s="282"/>
      <c r="R43" s="282"/>
      <c r="S43" s="282"/>
      <c r="T43" s="282"/>
      <c r="U43" s="282"/>
      <c r="V43" s="282"/>
      <c r="W43" s="282"/>
      <c r="X43" s="282"/>
      <c r="Y43" s="282"/>
      <c r="Z43" s="282"/>
      <c r="AA43" s="283"/>
    </row>
    <row r="44" spans="2:27">
      <c r="B44" s="295">
        <v>37</v>
      </c>
      <c r="C44" s="296"/>
      <c r="D44" s="288"/>
      <c r="E44" s="288"/>
      <c r="F44" s="288"/>
      <c r="G44" s="288"/>
      <c r="H44" s="282"/>
      <c r="I44" s="282"/>
      <c r="J44" s="282"/>
      <c r="K44" s="282"/>
      <c r="L44" s="282"/>
      <c r="M44" s="4"/>
      <c r="N44" s="282"/>
      <c r="O44" s="282"/>
      <c r="P44" s="282"/>
      <c r="Q44" s="282"/>
      <c r="R44" s="282"/>
      <c r="S44" s="282"/>
      <c r="T44" s="282"/>
      <c r="U44" s="282"/>
      <c r="V44" s="282"/>
      <c r="W44" s="282"/>
      <c r="X44" s="282"/>
      <c r="Y44" s="282"/>
      <c r="Z44" s="282"/>
      <c r="AA44" s="283"/>
    </row>
    <row r="45" spans="2:27">
      <c r="B45" s="295">
        <v>38</v>
      </c>
      <c r="C45" s="296"/>
      <c r="D45" s="288"/>
      <c r="E45" s="288"/>
      <c r="F45" s="288"/>
      <c r="G45" s="288"/>
      <c r="H45" s="282"/>
      <c r="I45" s="282"/>
      <c r="J45" s="282"/>
      <c r="K45" s="282"/>
      <c r="L45" s="282"/>
      <c r="M45" s="4"/>
      <c r="N45" s="282"/>
      <c r="O45" s="282"/>
      <c r="P45" s="282"/>
      <c r="Q45" s="282"/>
      <c r="R45" s="282"/>
      <c r="S45" s="282"/>
      <c r="T45" s="282"/>
      <c r="U45" s="282"/>
      <c r="V45" s="282"/>
      <c r="W45" s="282"/>
      <c r="X45" s="282"/>
      <c r="Y45" s="282"/>
      <c r="Z45" s="282"/>
      <c r="AA45" s="283"/>
    </row>
    <row r="46" spans="2:27">
      <c r="B46" s="295">
        <v>39</v>
      </c>
      <c r="C46" s="296"/>
      <c r="D46" s="288"/>
      <c r="E46" s="288"/>
      <c r="F46" s="288"/>
      <c r="G46" s="288"/>
      <c r="H46" s="282"/>
      <c r="I46" s="282"/>
      <c r="J46" s="282"/>
      <c r="K46" s="282"/>
      <c r="L46" s="282"/>
      <c r="M46" s="4"/>
      <c r="N46" s="282"/>
      <c r="O46" s="282"/>
      <c r="P46" s="282"/>
      <c r="Q46" s="282"/>
      <c r="R46" s="282"/>
      <c r="S46" s="282"/>
      <c r="T46" s="282"/>
      <c r="U46" s="282"/>
      <c r="V46" s="282"/>
      <c r="W46" s="282"/>
      <c r="X46" s="282"/>
      <c r="Y46" s="282"/>
      <c r="Z46" s="282"/>
      <c r="AA46" s="283"/>
    </row>
    <row r="47" spans="2:27">
      <c r="B47" s="295">
        <v>40</v>
      </c>
      <c r="C47" s="296"/>
      <c r="D47" s="288"/>
      <c r="E47" s="288"/>
      <c r="F47" s="288"/>
      <c r="G47" s="288"/>
      <c r="H47" s="282"/>
      <c r="I47" s="282"/>
      <c r="J47" s="282"/>
      <c r="K47" s="282"/>
      <c r="L47" s="282"/>
      <c r="M47" s="4"/>
      <c r="N47" s="282"/>
      <c r="O47" s="282"/>
      <c r="P47" s="282"/>
      <c r="Q47" s="282"/>
      <c r="R47" s="282"/>
      <c r="S47" s="282"/>
      <c r="T47" s="282"/>
      <c r="U47" s="282"/>
      <c r="V47" s="282"/>
      <c r="W47" s="282"/>
      <c r="X47" s="282"/>
      <c r="Y47" s="282"/>
      <c r="Z47" s="282"/>
      <c r="AA47" s="283"/>
    </row>
    <row r="48" spans="2:27">
      <c r="B48" s="295">
        <v>41</v>
      </c>
      <c r="C48" s="296"/>
      <c r="D48" s="288"/>
      <c r="E48" s="288"/>
      <c r="F48" s="288"/>
      <c r="G48" s="288"/>
      <c r="H48" s="282"/>
      <c r="I48" s="282"/>
      <c r="J48" s="282"/>
      <c r="K48" s="282"/>
      <c r="L48" s="282"/>
      <c r="M48" s="4"/>
      <c r="N48" s="282"/>
      <c r="O48" s="282"/>
      <c r="P48" s="282"/>
      <c r="Q48" s="282"/>
      <c r="R48" s="282"/>
      <c r="S48" s="282"/>
      <c r="T48" s="282"/>
      <c r="U48" s="282"/>
      <c r="V48" s="282"/>
      <c r="W48" s="282"/>
      <c r="X48" s="282"/>
      <c r="Y48" s="282"/>
      <c r="Z48" s="282"/>
      <c r="AA48" s="283"/>
    </row>
    <row r="49" spans="2:27">
      <c r="B49" s="295">
        <v>42</v>
      </c>
      <c r="C49" s="296"/>
      <c r="D49" s="288"/>
      <c r="E49" s="288"/>
      <c r="F49" s="288"/>
      <c r="G49" s="288"/>
      <c r="H49" s="282"/>
      <c r="I49" s="282"/>
      <c r="J49" s="282"/>
      <c r="K49" s="282"/>
      <c r="L49" s="282"/>
      <c r="M49" s="4"/>
      <c r="N49" s="282"/>
      <c r="O49" s="282"/>
      <c r="P49" s="282"/>
      <c r="Q49" s="282"/>
      <c r="R49" s="282"/>
      <c r="S49" s="282"/>
      <c r="T49" s="282"/>
      <c r="U49" s="282"/>
      <c r="V49" s="282"/>
      <c r="W49" s="282"/>
      <c r="X49" s="282"/>
      <c r="Y49" s="282"/>
      <c r="Z49" s="282"/>
      <c r="AA49" s="283"/>
    </row>
    <row r="50" spans="2:27">
      <c r="B50" s="295">
        <v>43</v>
      </c>
      <c r="C50" s="296"/>
      <c r="D50" s="288"/>
      <c r="E50" s="288"/>
      <c r="F50" s="288"/>
      <c r="G50" s="288"/>
      <c r="H50" s="282"/>
      <c r="I50" s="282"/>
      <c r="J50" s="282"/>
      <c r="K50" s="282"/>
      <c r="L50" s="282"/>
      <c r="M50" s="4"/>
      <c r="N50" s="282"/>
      <c r="O50" s="282"/>
      <c r="P50" s="282"/>
      <c r="Q50" s="282"/>
      <c r="R50" s="282"/>
      <c r="S50" s="282"/>
      <c r="T50" s="282"/>
      <c r="U50" s="282"/>
      <c r="V50" s="282"/>
      <c r="W50" s="282"/>
      <c r="X50" s="282"/>
      <c r="Y50" s="282"/>
      <c r="Z50" s="282"/>
      <c r="AA50" s="283"/>
    </row>
    <row r="51" spans="2:27">
      <c r="B51" s="295">
        <v>44</v>
      </c>
      <c r="C51" s="296"/>
      <c r="D51" s="288"/>
      <c r="E51" s="288"/>
      <c r="F51" s="288"/>
      <c r="G51" s="288"/>
      <c r="H51" s="282"/>
      <c r="I51" s="282"/>
      <c r="J51" s="282"/>
      <c r="K51" s="282"/>
      <c r="L51" s="282"/>
      <c r="M51" s="4"/>
      <c r="N51" s="282"/>
      <c r="O51" s="282"/>
      <c r="P51" s="282"/>
      <c r="Q51" s="282"/>
      <c r="R51" s="282"/>
      <c r="S51" s="282"/>
      <c r="T51" s="282"/>
      <c r="U51" s="282"/>
      <c r="V51" s="282"/>
      <c r="W51" s="282"/>
      <c r="X51" s="282"/>
      <c r="Y51" s="282"/>
      <c r="Z51" s="282"/>
      <c r="AA51" s="283"/>
    </row>
    <row r="52" spans="2:27">
      <c r="B52" s="295">
        <v>45</v>
      </c>
      <c r="C52" s="296"/>
      <c r="D52" s="288"/>
      <c r="E52" s="288"/>
      <c r="F52" s="288"/>
      <c r="G52" s="288"/>
      <c r="H52" s="282"/>
      <c r="I52" s="282"/>
      <c r="J52" s="282"/>
      <c r="K52" s="282"/>
      <c r="L52" s="282"/>
      <c r="M52" s="4"/>
      <c r="N52" s="282"/>
      <c r="O52" s="282"/>
      <c r="P52" s="282"/>
      <c r="Q52" s="282"/>
      <c r="R52" s="282"/>
      <c r="S52" s="282"/>
      <c r="T52" s="282"/>
      <c r="U52" s="282"/>
      <c r="V52" s="282"/>
      <c r="W52" s="282"/>
      <c r="X52" s="282"/>
      <c r="Y52" s="282"/>
      <c r="Z52" s="282"/>
      <c r="AA52" s="283"/>
    </row>
    <row r="53" spans="2:27">
      <c r="B53" s="295">
        <v>46</v>
      </c>
      <c r="C53" s="296"/>
      <c r="D53" s="288"/>
      <c r="E53" s="288"/>
      <c r="F53" s="288"/>
      <c r="G53" s="288"/>
      <c r="H53" s="282"/>
      <c r="I53" s="282"/>
      <c r="J53" s="282"/>
      <c r="K53" s="282"/>
      <c r="L53" s="282"/>
      <c r="M53" s="4"/>
      <c r="N53" s="282"/>
      <c r="O53" s="282"/>
      <c r="P53" s="282"/>
      <c r="Q53" s="282"/>
      <c r="R53" s="282"/>
      <c r="S53" s="282"/>
      <c r="T53" s="282"/>
      <c r="U53" s="282"/>
      <c r="V53" s="282"/>
      <c r="W53" s="282"/>
      <c r="X53" s="282"/>
      <c r="Y53" s="282"/>
      <c r="Z53" s="282"/>
      <c r="AA53" s="283"/>
    </row>
    <row r="54" spans="2:27">
      <c r="B54" s="295">
        <v>47</v>
      </c>
      <c r="C54" s="296"/>
      <c r="D54" s="288"/>
      <c r="E54" s="288"/>
      <c r="F54" s="288"/>
      <c r="G54" s="288"/>
      <c r="H54" s="282"/>
      <c r="I54" s="282"/>
      <c r="J54" s="282"/>
      <c r="K54" s="282"/>
      <c r="L54" s="282"/>
      <c r="M54" s="4"/>
      <c r="N54" s="282"/>
      <c r="O54" s="282"/>
      <c r="P54" s="282"/>
      <c r="Q54" s="282"/>
      <c r="R54" s="282"/>
      <c r="S54" s="282"/>
      <c r="T54" s="282"/>
      <c r="U54" s="282"/>
      <c r="V54" s="282"/>
      <c r="W54" s="282"/>
      <c r="X54" s="282"/>
      <c r="Y54" s="282"/>
      <c r="Z54" s="282"/>
      <c r="AA54" s="283"/>
    </row>
    <row r="55" spans="2:27">
      <c r="B55" s="295">
        <v>48</v>
      </c>
      <c r="C55" s="296"/>
      <c r="D55" s="288"/>
      <c r="E55" s="288"/>
      <c r="F55" s="288"/>
      <c r="G55" s="288"/>
      <c r="H55" s="282"/>
      <c r="I55" s="282"/>
      <c r="J55" s="282"/>
      <c r="K55" s="282"/>
      <c r="L55" s="282"/>
      <c r="M55" s="4"/>
      <c r="N55" s="282"/>
      <c r="O55" s="282"/>
      <c r="P55" s="282"/>
      <c r="Q55" s="282"/>
      <c r="R55" s="282"/>
      <c r="S55" s="282"/>
      <c r="T55" s="282"/>
      <c r="U55" s="282"/>
      <c r="V55" s="282"/>
      <c r="W55" s="282"/>
      <c r="X55" s="282"/>
      <c r="Y55" s="282"/>
      <c r="Z55" s="282"/>
      <c r="AA55" s="283"/>
    </row>
    <row r="56" spans="2:27">
      <c r="B56" s="295">
        <v>49</v>
      </c>
      <c r="C56" s="296"/>
      <c r="D56" s="288"/>
      <c r="E56" s="288"/>
      <c r="F56" s="288"/>
      <c r="G56" s="288"/>
      <c r="H56" s="282"/>
      <c r="I56" s="282"/>
      <c r="J56" s="282"/>
      <c r="K56" s="282"/>
      <c r="L56" s="282"/>
      <c r="M56" s="4"/>
      <c r="N56" s="282"/>
      <c r="O56" s="282"/>
      <c r="P56" s="282"/>
      <c r="Q56" s="282"/>
      <c r="R56" s="282"/>
      <c r="S56" s="282"/>
      <c r="T56" s="282"/>
      <c r="U56" s="282"/>
      <c r="V56" s="282"/>
      <c r="W56" s="282"/>
      <c r="X56" s="282"/>
      <c r="Y56" s="282"/>
      <c r="Z56" s="282"/>
      <c r="AA56" s="283"/>
    </row>
    <row r="57" spans="2:27">
      <c r="B57" s="295">
        <v>50</v>
      </c>
      <c r="C57" s="296"/>
      <c r="D57" s="288"/>
      <c r="E57" s="288"/>
      <c r="F57" s="288"/>
      <c r="G57" s="288"/>
      <c r="H57" s="282"/>
      <c r="I57" s="282"/>
      <c r="J57" s="282"/>
      <c r="K57" s="282"/>
      <c r="L57" s="282"/>
      <c r="M57" s="4"/>
      <c r="N57" s="282"/>
      <c r="O57" s="282"/>
      <c r="P57" s="282"/>
      <c r="Q57" s="282"/>
      <c r="R57" s="282"/>
      <c r="S57" s="282"/>
      <c r="T57" s="282"/>
      <c r="U57" s="282"/>
      <c r="V57" s="282"/>
      <c r="W57" s="282"/>
      <c r="X57" s="282"/>
      <c r="Y57" s="282"/>
      <c r="Z57" s="282"/>
      <c r="AA57" s="283"/>
    </row>
    <row r="58" spans="2:27">
      <c r="B58" s="295">
        <v>51</v>
      </c>
      <c r="C58" s="296"/>
      <c r="D58" s="288"/>
      <c r="E58" s="288"/>
      <c r="F58" s="288"/>
      <c r="G58" s="288"/>
      <c r="H58" s="282"/>
      <c r="I58" s="282"/>
      <c r="J58" s="282"/>
      <c r="K58" s="282"/>
      <c r="L58" s="282"/>
      <c r="M58" s="4"/>
      <c r="N58" s="282"/>
      <c r="O58" s="282"/>
      <c r="P58" s="282"/>
      <c r="Q58" s="282"/>
      <c r="R58" s="282"/>
      <c r="S58" s="282"/>
      <c r="T58" s="282"/>
      <c r="U58" s="282"/>
      <c r="V58" s="282"/>
      <c r="W58" s="282"/>
      <c r="X58" s="282"/>
      <c r="Y58" s="282"/>
      <c r="Z58" s="282"/>
      <c r="AA58" s="283"/>
    </row>
    <row r="59" spans="2:27">
      <c r="B59" s="295">
        <v>52</v>
      </c>
      <c r="C59" s="296"/>
      <c r="D59" s="288"/>
      <c r="E59" s="288"/>
      <c r="F59" s="288"/>
      <c r="G59" s="288"/>
      <c r="H59" s="282"/>
      <c r="I59" s="282"/>
      <c r="J59" s="282"/>
      <c r="K59" s="282"/>
      <c r="L59" s="282"/>
      <c r="M59" s="4"/>
      <c r="N59" s="282"/>
      <c r="O59" s="282"/>
      <c r="P59" s="282"/>
      <c r="Q59" s="282"/>
      <c r="R59" s="282"/>
      <c r="S59" s="282"/>
      <c r="T59" s="282"/>
      <c r="U59" s="282"/>
      <c r="V59" s="282"/>
      <c r="W59" s="282"/>
      <c r="X59" s="282"/>
      <c r="Y59" s="282"/>
      <c r="Z59" s="282"/>
      <c r="AA59" s="283"/>
    </row>
    <row r="60" spans="2:27">
      <c r="B60" s="295">
        <v>53</v>
      </c>
      <c r="C60" s="296"/>
      <c r="D60" s="288"/>
      <c r="E60" s="288"/>
      <c r="F60" s="288"/>
      <c r="G60" s="288"/>
      <c r="H60" s="282"/>
      <c r="I60" s="282"/>
      <c r="J60" s="282"/>
      <c r="K60" s="282"/>
      <c r="L60" s="282"/>
      <c r="M60" s="4"/>
      <c r="N60" s="282"/>
      <c r="O60" s="282"/>
      <c r="P60" s="282"/>
      <c r="Q60" s="282"/>
      <c r="R60" s="282"/>
      <c r="S60" s="282"/>
      <c r="T60" s="282"/>
      <c r="U60" s="282"/>
      <c r="V60" s="282"/>
      <c r="W60" s="282"/>
      <c r="X60" s="282"/>
      <c r="Y60" s="282"/>
      <c r="Z60" s="282"/>
      <c r="AA60" s="283"/>
    </row>
    <row r="61" spans="2:27">
      <c r="B61" s="295">
        <v>54</v>
      </c>
      <c r="C61" s="296"/>
      <c r="D61" s="288"/>
      <c r="E61" s="288"/>
      <c r="F61" s="288"/>
      <c r="G61" s="288"/>
      <c r="H61" s="282"/>
      <c r="I61" s="282"/>
      <c r="J61" s="282"/>
      <c r="K61" s="282"/>
      <c r="L61" s="282"/>
      <c r="M61" s="4"/>
      <c r="N61" s="282"/>
      <c r="O61" s="282"/>
      <c r="P61" s="282"/>
      <c r="Q61" s="282"/>
      <c r="R61" s="282"/>
      <c r="S61" s="282"/>
      <c r="T61" s="282"/>
      <c r="U61" s="282"/>
      <c r="V61" s="282"/>
      <c r="W61" s="282"/>
      <c r="X61" s="282"/>
      <c r="Y61" s="282"/>
      <c r="Z61" s="282"/>
      <c r="AA61" s="283"/>
    </row>
    <row r="62" spans="2:27">
      <c r="B62" s="295">
        <v>55</v>
      </c>
      <c r="C62" s="296"/>
      <c r="D62" s="281"/>
      <c r="E62" s="281"/>
      <c r="F62" s="281"/>
      <c r="G62" s="281"/>
      <c r="H62" s="235"/>
      <c r="I62" s="235"/>
      <c r="J62" s="235"/>
      <c r="K62" s="235"/>
      <c r="L62" s="235"/>
      <c r="M62" s="3"/>
      <c r="N62" s="282"/>
      <c r="O62" s="282"/>
      <c r="P62" s="282"/>
      <c r="Q62" s="282"/>
      <c r="R62" s="282"/>
      <c r="S62" s="282"/>
      <c r="T62" s="282"/>
      <c r="U62" s="282"/>
      <c r="V62" s="282"/>
      <c r="W62" s="282"/>
      <c r="X62" s="282"/>
      <c r="Y62" s="282"/>
      <c r="Z62" s="282"/>
      <c r="AA62" s="283"/>
    </row>
    <row r="63" spans="2:27" ht="18.5" thickBot="1">
      <c r="B63" s="297">
        <v>56</v>
      </c>
      <c r="C63" s="298"/>
      <c r="D63" s="286"/>
      <c r="E63" s="286"/>
      <c r="F63" s="286"/>
      <c r="G63" s="286"/>
      <c r="H63" s="246"/>
      <c r="I63" s="246"/>
      <c r="J63" s="246"/>
      <c r="K63" s="246"/>
      <c r="L63" s="246"/>
      <c r="M63" s="6"/>
      <c r="N63" s="246"/>
      <c r="O63" s="246"/>
      <c r="P63" s="246"/>
      <c r="Q63" s="246"/>
      <c r="R63" s="246"/>
      <c r="S63" s="246"/>
      <c r="T63" s="246"/>
      <c r="U63" s="246"/>
      <c r="V63" s="246"/>
      <c r="W63" s="246"/>
      <c r="X63" s="246"/>
      <c r="Y63" s="246"/>
      <c r="Z63" s="246"/>
      <c r="AA63" s="287"/>
    </row>
    <row r="64" spans="2:27">
      <c r="D64" s="16"/>
      <c r="E64" s="16"/>
      <c r="F64" s="16"/>
      <c r="G64" s="16"/>
    </row>
    <row r="65" spans="2:27" ht="18.5" thickBot="1">
      <c r="D65" s="16"/>
      <c r="E65" s="16"/>
      <c r="F65" s="16"/>
      <c r="G65" s="16"/>
    </row>
    <row r="66" spans="2:27">
      <c r="B66" s="289" t="s">
        <v>383</v>
      </c>
      <c r="C66" s="290"/>
      <c r="D66" s="291" t="s">
        <v>384</v>
      </c>
      <c r="E66" s="291"/>
      <c r="F66" s="291"/>
      <c r="G66" s="291"/>
      <c r="H66" s="290" t="s">
        <v>197</v>
      </c>
      <c r="I66" s="290"/>
      <c r="J66" s="290"/>
      <c r="K66" s="290"/>
      <c r="L66" s="290"/>
      <c r="M66" s="8" t="s">
        <v>528</v>
      </c>
      <c r="N66" s="292" t="s">
        <v>385</v>
      </c>
      <c r="O66" s="293"/>
      <c r="P66" s="293"/>
      <c r="Q66" s="293"/>
      <c r="R66" s="293"/>
      <c r="S66" s="293"/>
      <c r="T66" s="293"/>
      <c r="U66" s="293"/>
      <c r="V66" s="293"/>
      <c r="W66" s="293"/>
      <c r="X66" s="293"/>
      <c r="Y66" s="293"/>
      <c r="Z66" s="293"/>
      <c r="AA66" s="294"/>
    </row>
    <row r="67" spans="2:27">
      <c r="B67" s="279">
        <v>57</v>
      </c>
      <c r="C67" s="280"/>
      <c r="D67" s="288"/>
      <c r="E67" s="288"/>
      <c r="F67" s="288"/>
      <c r="G67" s="288"/>
      <c r="H67" s="282"/>
      <c r="I67" s="282"/>
      <c r="J67" s="282"/>
      <c r="K67" s="282"/>
      <c r="L67" s="282"/>
      <c r="M67" s="4"/>
      <c r="N67" s="282"/>
      <c r="O67" s="282"/>
      <c r="P67" s="282"/>
      <c r="Q67" s="282"/>
      <c r="R67" s="282"/>
      <c r="S67" s="282"/>
      <c r="T67" s="282"/>
      <c r="U67" s="282"/>
      <c r="V67" s="282"/>
      <c r="W67" s="282"/>
      <c r="X67" s="282"/>
      <c r="Y67" s="282"/>
      <c r="Z67" s="282"/>
      <c r="AA67" s="283"/>
    </row>
    <row r="68" spans="2:27">
      <c r="B68" s="279">
        <v>58</v>
      </c>
      <c r="C68" s="280"/>
      <c r="D68" s="288"/>
      <c r="E68" s="288"/>
      <c r="F68" s="288"/>
      <c r="G68" s="288"/>
      <c r="H68" s="282"/>
      <c r="I68" s="282"/>
      <c r="J68" s="282"/>
      <c r="K68" s="282"/>
      <c r="L68" s="282"/>
      <c r="M68" s="4"/>
      <c r="N68" s="282"/>
      <c r="O68" s="282"/>
      <c r="P68" s="282"/>
      <c r="Q68" s="282"/>
      <c r="R68" s="282"/>
      <c r="S68" s="282"/>
      <c r="T68" s="282"/>
      <c r="U68" s="282"/>
      <c r="V68" s="282"/>
      <c r="W68" s="282"/>
      <c r="X68" s="282"/>
      <c r="Y68" s="282"/>
      <c r="Z68" s="282"/>
      <c r="AA68" s="283"/>
    </row>
    <row r="69" spans="2:27">
      <c r="B69" s="279">
        <v>59</v>
      </c>
      <c r="C69" s="280"/>
      <c r="D69" s="288"/>
      <c r="E69" s="288"/>
      <c r="F69" s="288"/>
      <c r="G69" s="288"/>
      <c r="H69" s="282"/>
      <c r="I69" s="282"/>
      <c r="J69" s="282"/>
      <c r="K69" s="282"/>
      <c r="L69" s="282"/>
      <c r="M69" s="4"/>
      <c r="N69" s="282"/>
      <c r="O69" s="282"/>
      <c r="P69" s="282"/>
      <c r="Q69" s="282"/>
      <c r="R69" s="282"/>
      <c r="S69" s="282"/>
      <c r="T69" s="282"/>
      <c r="U69" s="282"/>
      <c r="V69" s="282"/>
      <c r="W69" s="282"/>
      <c r="X69" s="282"/>
      <c r="Y69" s="282"/>
      <c r="Z69" s="282"/>
      <c r="AA69" s="283"/>
    </row>
    <row r="70" spans="2:27">
      <c r="B70" s="279">
        <v>60</v>
      </c>
      <c r="C70" s="280"/>
      <c r="D70" s="288"/>
      <c r="E70" s="288"/>
      <c r="F70" s="288"/>
      <c r="G70" s="288"/>
      <c r="H70" s="282"/>
      <c r="I70" s="282"/>
      <c r="J70" s="282"/>
      <c r="K70" s="282"/>
      <c r="L70" s="282"/>
      <c r="M70" s="4"/>
      <c r="N70" s="282"/>
      <c r="O70" s="282"/>
      <c r="P70" s="282"/>
      <c r="Q70" s="282"/>
      <c r="R70" s="282"/>
      <c r="S70" s="282"/>
      <c r="T70" s="282"/>
      <c r="U70" s="282"/>
      <c r="V70" s="282"/>
      <c r="W70" s="282"/>
      <c r="X70" s="282"/>
      <c r="Y70" s="282"/>
      <c r="Z70" s="282"/>
      <c r="AA70" s="283"/>
    </row>
    <row r="71" spans="2:27">
      <c r="B71" s="279">
        <v>61</v>
      </c>
      <c r="C71" s="280"/>
      <c r="D71" s="288"/>
      <c r="E71" s="288"/>
      <c r="F71" s="288"/>
      <c r="G71" s="288"/>
      <c r="H71" s="282"/>
      <c r="I71" s="282"/>
      <c r="J71" s="282"/>
      <c r="K71" s="282"/>
      <c r="L71" s="282"/>
      <c r="M71" s="4"/>
      <c r="N71" s="282"/>
      <c r="O71" s="282"/>
      <c r="P71" s="282"/>
      <c r="Q71" s="282"/>
      <c r="R71" s="282"/>
      <c r="S71" s="282"/>
      <c r="T71" s="282"/>
      <c r="U71" s="282"/>
      <c r="V71" s="282"/>
      <c r="W71" s="282"/>
      <c r="X71" s="282"/>
      <c r="Y71" s="282"/>
      <c r="Z71" s="282"/>
      <c r="AA71" s="283"/>
    </row>
    <row r="72" spans="2:27">
      <c r="B72" s="279">
        <v>62</v>
      </c>
      <c r="C72" s="280"/>
      <c r="D72" s="288"/>
      <c r="E72" s="288"/>
      <c r="F72" s="288"/>
      <c r="G72" s="288"/>
      <c r="H72" s="282"/>
      <c r="I72" s="282"/>
      <c r="J72" s="282"/>
      <c r="K72" s="282"/>
      <c r="L72" s="282"/>
      <c r="M72" s="4"/>
      <c r="N72" s="282"/>
      <c r="O72" s="282"/>
      <c r="P72" s="282"/>
      <c r="Q72" s="282"/>
      <c r="R72" s="282"/>
      <c r="S72" s="282"/>
      <c r="T72" s="282"/>
      <c r="U72" s="282"/>
      <c r="V72" s="282"/>
      <c r="W72" s="282"/>
      <c r="X72" s="282"/>
      <c r="Y72" s="282"/>
      <c r="Z72" s="282"/>
      <c r="AA72" s="283"/>
    </row>
    <row r="73" spans="2:27">
      <c r="B73" s="279">
        <v>63</v>
      </c>
      <c r="C73" s="280"/>
      <c r="D73" s="288"/>
      <c r="E73" s="288"/>
      <c r="F73" s="288"/>
      <c r="G73" s="288"/>
      <c r="H73" s="282"/>
      <c r="I73" s="282"/>
      <c r="J73" s="282"/>
      <c r="K73" s="282"/>
      <c r="L73" s="282"/>
      <c r="M73" s="4"/>
      <c r="N73" s="282"/>
      <c r="O73" s="282"/>
      <c r="P73" s="282"/>
      <c r="Q73" s="282"/>
      <c r="R73" s="282"/>
      <c r="S73" s="282"/>
      <c r="T73" s="282"/>
      <c r="U73" s="282"/>
      <c r="V73" s="282"/>
      <c r="W73" s="282"/>
      <c r="X73" s="282"/>
      <c r="Y73" s="282"/>
      <c r="Z73" s="282"/>
      <c r="AA73" s="283"/>
    </row>
    <row r="74" spans="2:27">
      <c r="B74" s="279">
        <v>64</v>
      </c>
      <c r="C74" s="280"/>
      <c r="D74" s="288"/>
      <c r="E74" s="288"/>
      <c r="F74" s="288"/>
      <c r="G74" s="288"/>
      <c r="H74" s="282"/>
      <c r="I74" s="282"/>
      <c r="J74" s="282"/>
      <c r="K74" s="282"/>
      <c r="L74" s="282"/>
      <c r="M74" s="4"/>
      <c r="N74" s="282"/>
      <c r="O74" s="282"/>
      <c r="P74" s="282"/>
      <c r="Q74" s="282"/>
      <c r="R74" s="282"/>
      <c r="S74" s="282"/>
      <c r="T74" s="282"/>
      <c r="U74" s="282"/>
      <c r="V74" s="282"/>
      <c r="W74" s="282"/>
      <c r="X74" s="282"/>
      <c r="Y74" s="282"/>
      <c r="Z74" s="282"/>
      <c r="AA74" s="283"/>
    </row>
    <row r="75" spans="2:27">
      <c r="B75" s="279">
        <v>65</v>
      </c>
      <c r="C75" s="280"/>
      <c r="D75" s="288"/>
      <c r="E75" s="288"/>
      <c r="F75" s="288"/>
      <c r="G75" s="288"/>
      <c r="H75" s="282"/>
      <c r="I75" s="282"/>
      <c r="J75" s="282"/>
      <c r="K75" s="282"/>
      <c r="L75" s="282"/>
      <c r="M75" s="4"/>
      <c r="N75" s="282"/>
      <c r="O75" s="282"/>
      <c r="P75" s="282"/>
      <c r="Q75" s="282"/>
      <c r="R75" s="282"/>
      <c r="S75" s="282"/>
      <c r="T75" s="282"/>
      <c r="U75" s="282"/>
      <c r="V75" s="282"/>
      <c r="W75" s="282"/>
      <c r="X75" s="282"/>
      <c r="Y75" s="282"/>
      <c r="Z75" s="282"/>
      <c r="AA75" s="283"/>
    </row>
    <row r="76" spans="2:27">
      <c r="B76" s="279">
        <v>66</v>
      </c>
      <c r="C76" s="280"/>
      <c r="D76" s="288"/>
      <c r="E76" s="288"/>
      <c r="F76" s="288"/>
      <c r="G76" s="288"/>
      <c r="H76" s="282"/>
      <c r="I76" s="282"/>
      <c r="J76" s="282"/>
      <c r="K76" s="282"/>
      <c r="L76" s="282"/>
      <c r="M76" s="4"/>
      <c r="N76" s="282"/>
      <c r="O76" s="282"/>
      <c r="P76" s="282"/>
      <c r="Q76" s="282"/>
      <c r="R76" s="282"/>
      <c r="S76" s="282"/>
      <c r="T76" s="282"/>
      <c r="U76" s="282"/>
      <c r="V76" s="282"/>
      <c r="W76" s="282"/>
      <c r="X76" s="282"/>
      <c r="Y76" s="282"/>
      <c r="Z76" s="282"/>
      <c r="AA76" s="283"/>
    </row>
    <row r="77" spans="2:27">
      <c r="B77" s="279">
        <v>67</v>
      </c>
      <c r="C77" s="280"/>
      <c r="D77" s="288"/>
      <c r="E77" s="288"/>
      <c r="F77" s="288"/>
      <c r="G77" s="288"/>
      <c r="H77" s="282"/>
      <c r="I77" s="282"/>
      <c r="J77" s="282"/>
      <c r="K77" s="282"/>
      <c r="L77" s="282"/>
      <c r="M77" s="4"/>
      <c r="N77" s="282"/>
      <c r="O77" s="282"/>
      <c r="P77" s="282"/>
      <c r="Q77" s="282"/>
      <c r="R77" s="282"/>
      <c r="S77" s="282"/>
      <c r="T77" s="282"/>
      <c r="U77" s="282"/>
      <c r="V77" s="282"/>
      <c r="W77" s="282"/>
      <c r="X77" s="282"/>
      <c r="Y77" s="282"/>
      <c r="Z77" s="282"/>
      <c r="AA77" s="283"/>
    </row>
    <row r="78" spans="2:27">
      <c r="B78" s="279">
        <v>68</v>
      </c>
      <c r="C78" s="280"/>
      <c r="D78" s="288"/>
      <c r="E78" s="288"/>
      <c r="F78" s="288"/>
      <c r="G78" s="288"/>
      <c r="H78" s="282"/>
      <c r="I78" s="282"/>
      <c r="J78" s="282"/>
      <c r="K78" s="282"/>
      <c r="L78" s="282"/>
      <c r="M78" s="4"/>
      <c r="N78" s="282"/>
      <c r="O78" s="282"/>
      <c r="P78" s="282"/>
      <c r="Q78" s="282"/>
      <c r="R78" s="282"/>
      <c r="S78" s="282"/>
      <c r="T78" s="282"/>
      <c r="U78" s="282"/>
      <c r="V78" s="282"/>
      <c r="W78" s="282"/>
      <c r="X78" s="282"/>
      <c r="Y78" s="282"/>
      <c r="Z78" s="282"/>
      <c r="AA78" s="283"/>
    </row>
    <row r="79" spans="2:27">
      <c r="B79" s="279">
        <v>69</v>
      </c>
      <c r="C79" s="280"/>
      <c r="D79" s="288"/>
      <c r="E79" s="288"/>
      <c r="F79" s="288"/>
      <c r="G79" s="288"/>
      <c r="H79" s="282"/>
      <c r="I79" s="282"/>
      <c r="J79" s="282"/>
      <c r="K79" s="282"/>
      <c r="L79" s="282"/>
      <c r="M79" s="4"/>
      <c r="N79" s="282"/>
      <c r="O79" s="282"/>
      <c r="P79" s="282"/>
      <c r="Q79" s="282"/>
      <c r="R79" s="282"/>
      <c r="S79" s="282"/>
      <c r="T79" s="282"/>
      <c r="U79" s="282"/>
      <c r="V79" s="282"/>
      <c r="W79" s="282"/>
      <c r="X79" s="282"/>
      <c r="Y79" s="282"/>
      <c r="Z79" s="282"/>
      <c r="AA79" s="283"/>
    </row>
    <row r="80" spans="2:27">
      <c r="B80" s="279">
        <v>70</v>
      </c>
      <c r="C80" s="280"/>
      <c r="D80" s="288"/>
      <c r="E80" s="288"/>
      <c r="F80" s="288"/>
      <c r="G80" s="288"/>
      <c r="H80" s="282"/>
      <c r="I80" s="282"/>
      <c r="J80" s="282"/>
      <c r="K80" s="282"/>
      <c r="L80" s="282"/>
      <c r="M80" s="4"/>
      <c r="N80" s="282"/>
      <c r="O80" s="282"/>
      <c r="P80" s="282"/>
      <c r="Q80" s="282"/>
      <c r="R80" s="282"/>
      <c r="S80" s="282"/>
      <c r="T80" s="282"/>
      <c r="U80" s="282"/>
      <c r="V80" s="282"/>
      <c r="W80" s="282"/>
      <c r="X80" s="282"/>
      <c r="Y80" s="282"/>
      <c r="Z80" s="282"/>
      <c r="AA80" s="283"/>
    </row>
    <row r="81" spans="2:27">
      <c r="B81" s="279">
        <v>71</v>
      </c>
      <c r="C81" s="280"/>
      <c r="D81" s="288"/>
      <c r="E81" s="288"/>
      <c r="F81" s="288"/>
      <c r="G81" s="288"/>
      <c r="H81" s="282"/>
      <c r="I81" s="282"/>
      <c r="J81" s="282"/>
      <c r="K81" s="282"/>
      <c r="L81" s="282"/>
      <c r="M81" s="4"/>
      <c r="N81" s="282"/>
      <c r="O81" s="282"/>
      <c r="P81" s="282"/>
      <c r="Q81" s="282"/>
      <c r="R81" s="282"/>
      <c r="S81" s="282"/>
      <c r="T81" s="282"/>
      <c r="U81" s="282"/>
      <c r="V81" s="282"/>
      <c r="W81" s="282"/>
      <c r="X81" s="282"/>
      <c r="Y81" s="282"/>
      <c r="Z81" s="282"/>
      <c r="AA81" s="283"/>
    </row>
    <row r="82" spans="2:27">
      <c r="B82" s="279">
        <v>72</v>
      </c>
      <c r="C82" s="280"/>
      <c r="D82" s="288"/>
      <c r="E82" s="288"/>
      <c r="F82" s="288"/>
      <c r="G82" s="288"/>
      <c r="H82" s="282"/>
      <c r="I82" s="282"/>
      <c r="J82" s="282"/>
      <c r="K82" s="282"/>
      <c r="L82" s="282"/>
      <c r="M82" s="4"/>
      <c r="N82" s="282"/>
      <c r="O82" s="282"/>
      <c r="P82" s="282"/>
      <c r="Q82" s="282"/>
      <c r="R82" s="282"/>
      <c r="S82" s="282"/>
      <c r="T82" s="282"/>
      <c r="U82" s="282"/>
      <c r="V82" s="282"/>
      <c r="W82" s="282"/>
      <c r="X82" s="282"/>
      <c r="Y82" s="282"/>
      <c r="Z82" s="282"/>
      <c r="AA82" s="283"/>
    </row>
    <row r="83" spans="2:27">
      <c r="B83" s="279">
        <v>73</v>
      </c>
      <c r="C83" s="280"/>
      <c r="D83" s="288"/>
      <c r="E83" s="288"/>
      <c r="F83" s="288"/>
      <c r="G83" s="288"/>
      <c r="H83" s="282"/>
      <c r="I83" s="282"/>
      <c r="J83" s="282"/>
      <c r="K83" s="282"/>
      <c r="L83" s="282"/>
      <c r="M83" s="4"/>
      <c r="N83" s="282"/>
      <c r="O83" s="282"/>
      <c r="P83" s="282"/>
      <c r="Q83" s="282"/>
      <c r="R83" s="282"/>
      <c r="S83" s="282"/>
      <c r="T83" s="282"/>
      <c r="U83" s="282"/>
      <c r="V83" s="282"/>
      <c r="W83" s="282"/>
      <c r="X83" s="282"/>
      <c r="Y83" s="282"/>
      <c r="Z83" s="282"/>
      <c r="AA83" s="283"/>
    </row>
    <row r="84" spans="2:27">
      <c r="B84" s="279">
        <v>74</v>
      </c>
      <c r="C84" s="280"/>
      <c r="D84" s="288"/>
      <c r="E84" s="288"/>
      <c r="F84" s="288"/>
      <c r="G84" s="288"/>
      <c r="H84" s="282"/>
      <c r="I84" s="282"/>
      <c r="J84" s="282"/>
      <c r="K84" s="282"/>
      <c r="L84" s="282"/>
      <c r="M84" s="4"/>
      <c r="N84" s="282"/>
      <c r="O84" s="282"/>
      <c r="P84" s="282"/>
      <c r="Q84" s="282"/>
      <c r="R84" s="282"/>
      <c r="S84" s="282"/>
      <c r="T84" s="282"/>
      <c r="U84" s="282"/>
      <c r="V84" s="282"/>
      <c r="W84" s="282"/>
      <c r="X84" s="282"/>
      <c r="Y84" s="282"/>
      <c r="Z84" s="282"/>
      <c r="AA84" s="283"/>
    </row>
    <row r="85" spans="2:27">
      <c r="B85" s="279">
        <v>75</v>
      </c>
      <c r="C85" s="280"/>
      <c r="D85" s="288"/>
      <c r="E85" s="288"/>
      <c r="F85" s="288"/>
      <c r="G85" s="288"/>
      <c r="H85" s="282"/>
      <c r="I85" s="282"/>
      <c r="J85" s="282"/>
      <c r="K85" s="282"/>
      <c r="L85" s="282"/>
      <c r="M85" s="4"/>
      <c r="N85" s="282"/>
      <c r="O85" s="282"/>
      <c r="P85" s="282"/>
      <c r="Q85" s="282"/>
      <c r="R85" s="282"/>
      <c r="S85" s="282"/>
      <c r="T85" s="282"/>
      <c r="U85" s="282"/>
      <c r="V85" s="282"/>
      <c r="W85" s="282"/>
      <c r="X85" s="282"/>
      <c r="Y85" s="282"/>
      <c r="Z85" s="282"/>
      <c r="AA85" s="283"/>
    </row>
    <row r="86" spans="2:27">
      <c r="B86" s="279">
        <v>76</v>
      </c>
      <c r="C86" s="280"/>
      <c r="D86" s="288"/>
      <c r="E86" s="288"/>
      <c r="F86" s="288"/>
      <c r="G86" s="288"/>
      <c r="H86" s="282"/>
      <c r="I86" s="282"/>
      <c r="J86" s="282"/>
      <c r="K86" s="282"/>
      <c r="L86" s="282"/>
      <c r="M86" s="4"/>
      <c r="N86" s="282"/>
      <c r="O86" s="282"/>
      <c r="P86" s="282"/>
      <c r="Q86" s="282"/>
      <c r="R86" s="282"/>
      <c r="S86" s="282"/>
      <c r="T86" s="282"/>
      <c r="U86" s="282"/>
      <c r="V86" s="282"/>
      <c r="W86" s="282"/>
      <c r="X86" s="282"/>
      <c r="Y86" s="282"/>
      <c r="Z86" s="282"/>
      <c r="AA86" s="283"/>
    </row>
    <row r="87" spans="2:27">
      <c r="B87" s="279">
        <v>77</v>
      </c>
      <c r="C87" s="280"/>
      <c r="D87" s="288"/>
      <c r="E87" s="288"/>
      <c r="F87" s="288"/>
      <c r="G87" s="288"/>
      <c r="H87" s="282"/>
      <c r="I87" s="282"/>
      <c r="J87" s="282"/>
      <c r="K87" s="282"/>
      <c r="L87" s="282"/>
      <c r="M87" s="4"/>
      <c r="N87" s="282"/>
      <c r="O87" s="282"/>
      <c r="P87" s="282"/>
      <c r="Q87" s="282"/>
      <c r="R87" s="282"/>
      <c r="S87" s="282"/>
      <c r="T87" s="282"/>
      <c r="U87" s="282"/>
      <c r="V87" s="282"/>
      <c r="W87" s="282"/>
      <c r="X87" s="282"/>
      <c r="Y87" s="282"/>
      <c r="Z87" s="282"/>
      <c r="AA87" s="283"/>
    </row>
    <row r="88" spans="2:27">
      <c r="B88" s="279">
        <v>78</v>
      </c>
      <c r="C88" s="280"/>
      <c r="D88" s="288"/>
      <c r="E88" s="288"/>
      <c r="F88" s="288"/>
      <c r="G88" s="288"/>
      <c r="H88" s="282"/>
      <c r="I88" s="282"/>
      <c r="J88" s="282"/>
      <c r="K88" s="282"/>
      <c r="L88" s="282"/>
      <c r="M88" s="4"/>
      <c r="N88" s="282"/>
      <c r="O88" s="282"/>
      <c r="P88" s="282"/>
      <c r="Q88" s="282"/>
      <c r="R88" s="282"/>
      <c r="S88" s="282"/>
      <c r="T88" s="282"/>
      <c r="U88" s="282"/>
      <c r="V88" s="282"/>
      <c r="W88" s="282"/>
      <c r="X88" s="282"/>
      <c r="Y88" s="282"/>
      <c r="Z88" s="282"/>
      <c r="AA88" s="283"/>
    </row>
    <row r="89" spans="2:27">
      <c r="B89" s="279">
        <v>79</v>
      </c>
      <c r="C89" s="280"/>
      <c r="D89" s="288"/>
      <c r="E89" s="288"/>
      <c r="F89" s="288"/>
      <c r="G89" s="288"/>
      <c r="H89" s="282"/>
      <c r="I89" s="282"/>
      <c r="J89" s="282"/>
      <c r="K89" s="282"/>
      <c r="L89" s="282"/>
      <c r="M89" s="4"/>
      <c r="N89" s="282"/>
      <c r="O89" s="282"/>
      <c r="P89" s="282"/>
      <c r="Q89" s="282"/>
      <c r="R89" s="282"/>
      <c r="S89" s="282"/>
      <c r="T89" s="282"/>
      <c r="U89" s="282"/>
      <c r="V89" s="282"/>
      <c r="W89" s="282"/>
      <c r="X89" s="282"/>
      <c r="Y89" s="282"/>
      <c r="Z89" s="282"/>
      <c r="AA89" s="283"/>
    </row>
    <row r="90" spans="2:27">
      <c r="B90" s="279">
        <v>80</v>
      </c>
      <c r="C90" s="280"/>
      <c r="D90" s="288"/>
      <c r="E90" s="288"/>
      <c r="F90" s="288"/>
      <c r="G90" s="288"/>
      <c r="H90" s="282"/>
      <c r="I90" s="282"/>
      <c r="J90" s="282"/>
      <c r="K90" s="282"/>
      <c r="L90" s="282"/>
      <c r="M90" s="4"/>
      <c r="N90" s="282"/>
      <c r="O90" s="282"/>
      <c r="P90" s="282"/>
      <c r="Q90" s="282"/>
      <c r="R90" s="282"/>
      <c r="S90" s="282"/>
      <c r="T90" s="282"/>
      <c r="U90" s="282"/>
      <c r="V90" s="282"/>
      <c r="W90" s="282"/>
      <c r="X90" s="282"/>
      <c r="Y90" s="282"/>
      <c r="Z90" s="282"/>
      <c r="AA90" s="283"/>
    </row>
    <row r="91" spans="2:27">
      <c r="B91" s="279">
        <v>81</v>
      </c>
      <c r="C91" s="280"/>
      <c r="D91" s="288"/>
      <c r="E91" s="288"/>
      <c r="F91" s="288"/>
      <c r="G91" s="288"/>
      <c r="H91" s="282"/>
      <c r="I91" s="282"/>
      <c r="J91" s="282"/>
      <c r="K91" s="282"/>
      <c r="L91" s="282"/>
      <c r="M91" s="4"/>
      <c r="N91" s="282"/>
      <c r="O91" s="282"/>
      <c r="P91" s="282"/>
      <c r="Q91" s="282"/>
      <c r="R91" s="282"/>
      <c r="S91" s="282"/>
      <c r="T91" s="282"/>
      <c r="U91" s="282"/>
      <c r="V91" s="282"/>
      <c r="W91" s="282"/>
      <c r="X91" s="282"/>
      <c r="Y91" s="282"/>
      <c r="Z91" s="282"/>
      <c r="AA91" s="283"/>
    </row>
    <row r="92" spans="2:27">
      <c r="B92" s="279">
        <v>82</v>
      </c>
      <c r="C92" s="280"/>
      <c r="D92" s="288"/>
      <c r="E92" s="288"/>
      <c r="F92" s="288"/>
      <c r="G92" s="288"/>
      <c r="H92" s="282"/>
      <c r="I92" s="282"/>
      <c r="J92" s="282"/>
      <c r="K92" s="282"/>
      <c r="L92" s="282"/>
      <c r="M92" s="4"/>
      <c r="N92" s="282"/>
      <c r="O92" s="282"/>
      <c r="P92" s="282"/>
      <c r="Q92" s="282"/>
      <c r="R92" s="282"/>
      <c r="S92" s="282"/>
      <c r="T92" s="282"/>
      <c r="U92" s="282"/>
      <c r="V92" s="282"/>
      <c r="W92" s="282"/>
      <c r="X92" s="282"/>
      <c r="Y92" s="282"/>
      <c r="Z92" s="282"/>
      <c r="AA92" s="283"/>
    </row>
    <row r="93" spans="2:27">
      <c r="B93" s="279">
        <v>83</v>
      </c>
      <c r="C93" s="280"/>
      <c r="D93" s="288"/>
      <c r="E93" s="288"/>
      <c r="F93" s="288"/>
      <c r="G93" s="288"/>
      <c r="H93" s="282"/>
      <c r="I93" s="282"/>
      <c r="J93" s="282"/>
      <c r="K93" s="282"/>
      <c r="L93" s="282"/>
      <c r="M93" s="4"/>
      <c r="N93" s="282"/>
      <c r="O93" s="282"/>
      <c r="P93" s="282"/>
      <c r="Q93" s="282"/>
      <c r="R93" s="282"/>
      <c r="S93" s="282"/>
      <c r="T93" s="282"/>
      <c r="U93" s="282"/>
      <c r="V93" s="282"/>
      <c r="W93" s="282"/>
      <c r="X93" s="282"/>
      <c r="Y93" s="282"/>
      <c r="Z93" s="282"/>
      <c r="AA93" s="283"/>
    </row>
    <row r="94" spans="2:27">
      <c r="B94" s="279">
        <v>84</v>
      </c>
      <c r="C94" s="280"/>
      <c r="D94" s="288"/>
      <c r="E94" s="288"/>
      <c r="F94" s="288"/>
      <c r="G94" s="288"/>
      <c r="H94" s="282"/>
      <c r="I94" s="282"/>
      <c r="J94" s="282"/>
      <c r="K94" s="282"/>
      <c r="L94" s="282"/>
      <c r="M94" s="4"/>
      <c r="N94" s="282"/>
      <c r="O94" s="282"/>
      <c r="P94" s="282"/>
      <c r="Q94" s="282"/>
      <c r="R94" s="282"/>
      <c r="S94" s="282"/>
      <c r="T94" s="282"/>
      <c r="U94" s="282"/>
      <c r="V94" s="282"/>
      <c r="W94" s="282"/>
      <c r="X94" s="282"/>
      <c r="Y94" s="282"/>
      <c r="Z94" s="282"/>
      <c r="AA94" s="283"/>
    </row>
    <row r="95" spans="2:27">
      <c r="B95" s="279">
        <v>85</v>
      </c>
      <c r="C95" s="280"/>
      <c r="D95" s="288"/>
      <c r="E95" s="288"/>
      <c r="F95" s="288"/>
      <c r="G95" s="288"/>
      <c r="H95" s="282"/>
      <c r="I95" s="282"/>
      <c r="J95" s="282"/>
      <c r="K95" s="282"/>
      <c r="L95" s="282"/>
      <c r="M95" s="4"/>
      <c r="N95" s="282"/>
      <c r="O95" s="282"/>
      <c r="P95" s="282"/>
      <c r="Q95" s="282"/>
      <c r="R95" s="282"/>
      <c r="S95" s="282"/>
      <c r="T95" s="282"/>
      <c r="U95" s="282"/>
      <c r="V95" s="282"/>
      <c r="W95" s="282"/>
      <c r="X95" s="282"/>
      <c r="Y95" s="282"/>
      <c r="Z95" s="282"/>
      <c r="AA95" s="283"/>
    </row>
    <row r="96" spans="2:27">
      <c r="B96" s="279">
        <v>86</v>
      </c>
      <c r="C96" s="280"/>
      <c r="D96" s="288"/>
      <c r="E96" s="288"/>
      <c r="F96" s="288"/>
      <c r="G96" s="288"/>
      <c r="H96" s="282"/>
      <c r="I96" s="282"/>
      <c r="J96" s="282"/>
      <c r="K96" s="282"/>
      <c r="L96" s="282"/>
      <c r="M96" s="4"/>
      <c r="N96" s="282"/>
      <c r="O96" s="282"/>
      <c r="P96" s="282"/>
      <c r="Q96" s="282"/>
      <c r="R96" s="282"/>
      <c r="S96" s="282"/>
      <c r="T96" s="282"/>
      <c r="U96" s="282"/>
      <c r="V96" s="282"/>
      <c r="W96" s="282"/>
      <c r="X96" s="282"/>
      <c r="Y96" s="282"/>
      <c r="Z96" s="282"/>
      <c r="AA96" s="283"/>
    </row>
    <row r="97" spans="2:27">
      <c r="B97" s="279">
        <v>87</v>
      </c>
      <c r="C97" s="280"/>
      <c r="D97" s="288"/>
      <c r="E97" s="288"/>
      <c r="F97" s="288"/>
      <c r="G97" s="288"/>
      <c r="H97" s="282"/>
      <c r="I97" s="282"/>
      <c r="J97" s="282"/>
      <c r="K97" s="282"/>
      <c r="L97" s="282"/>
      <c r="M97" s="4"/>
      <c r="N97" s="282"/>
      <c r="O97" s="282"/>
      <c r="P97" s="282"/>
      <c r="Q97" s="282"/>
      <c r="R97" s="282"/>
      <c r="S97" s="282"/>
      <c r="T97" s="282"/>
      <c r="U97" s="282"/>
      <c r="V97" s="282"/>
      <c r="W97" s="282"/>
      <c r="X97" s="282"/>
      <c r="Y97" s="282"/>
      <c r="Z97" s="282"/>
      <c r="AA97" s="283"/>
    </row>
    <row r="98" spans="2:27">
      <c r="B98" s="279">
        <v>88</v>
      </c>
      <c r="C98" s="280"/>
      <c r="D98" s="288"/>
      <c r="E98" s="288"/>
      <c r="F98" s="288"/>
      <c r="G98" s="288"/>
      <c r="H98" s="282"/>
      <c r="I98" s="282"/>
      <c r="J98" s="282"/>
      <c r="K98" s="282"/>
      <c r="L98" s="282"/>
      <c r="M98" s="4"/>
      <c r="N98" s="282"/>
      <c r="O98" s="282"/>
      <c r="P98" s="282"/>
      <c r="Q98" s="282"/>
      <c r="R98" s="282"/>
      <c r="S98" s="282"/>
      <c r="T98" s="282"/>
      <c r="U98" s="282"/>
      <c r="V98" s="282"/>
      <c r="W98" s="282"/>
      <c r="X98" s="282"/>
      <c r="Y98" s="282"/>
      <c r="Z98" s="282"/>
      <c r="AA98" s="283"/>
    </row>
    <row r="99" spans="2:27">
      <c r="B99" s="279">
        <v>89</v>
      </c>
      <c r="C99" s="280"/>
      <c r="D99" s="288"/>
      <c r="E99" s="288"/>
      <c r="F99" s="288"/>
      <c r="G99" s="288"/>
      <c r="H99" s="282"/>
      <c r="I99" s="282"/>
      <c r="J99" s="282"/>
      <c r="K99" s="282"/>
      <c r="L99" s="282"/>
      <c r="M99" s="4"/>
      <c r="N99" s="282"/>
      <c r="O99" s="282"/>
      <c r="P99" s="282"/>
      <c r="Q99" s="282"/>
      <c r="R99" s="282"/>
      <c r="S99" s="282"/>
      <c r="T99" s="282"/>
      <c r="U99" s="282"/>
      <c r="V99" s="282"/>
      <c r="W99" s="282"/>
      <c r="X99" s="282"/>
      <c r="Y99" s="282"/>
      <c r="Z99" s="282"/>
      <c r="AA99" s="283"/>
    </row>
    <row r="100" spans="2:27">
      <c r="B100" s="279">
        <v>90</v>
      </c>
      <c r="C100" s="280"/>
      <c r="D100" s="288"/>
      <c r="E100" s="288"/>
      <c r="F100" s="288"/>
      <c r="G100" s="288"/>
      <c r="H100" s="282"/>
      <c r="I100" s="282"/>
      <c r="J100" s="282"/>
      <c r="K100" s="282"/>
      <c r="L100" s="282"/>
      <c r="M100" s="4"/>
      <c r="N100" s="282"/>
      <c r="O100" s="282"/>
      <c r="P100" s="282"/>
      <c r="Q100" s="282"/>
      <c r="R100" s="282"/>
      <c r="S100" s="282"/>
      <c r="T100" s="282"/>
      <c r="U100" s="282"/>
      <c r="V100" s="282"/>
      <c r="W100" s="282"/>
      <c r="X100" s="282"/>
      <c r="Y100" s="282"/>
      <c r="Z100" s="282"/>
      <c r="AA100" s="283"/>
    </row>
    <row r="101" spans="2:27">
      <c r="B101" s="279">
        <v>91</v>
      </c>
      <c r="C101" s="280"/>
      <c r="D101" s="281"/>
      <c r="E101" s="281"/>
      <c r="F101" s="281"/>
      <c r="G101" s="281"/>
      <c r="H101" s="235"/>
      <c r="I101" s="235"/>
      <c r="J101" s="235"/>
      <c r="K101" s="235"/>
      <c r="L101" s="235"/>
      <c r="M101" s="3"/>
      <c r="N101" s="282"/>
      <c r="O101" s="282"/>
      <c r="P101" s="282"/>
      <c r="Q101" s="282"/>
      <c r="R101" s="282"/>
      <c r="S101" s="282"/>
      <c r="T101" s="282"/>
      <c r="U101" s="282"/>
      <c r="V101" s="282"/>
      <c r="W101" s="282"/>
      <c r="X101" s="282"/>
      <c r="Y101" s="282"/>
      <c r="Z101" s="282"/>
      <c r="AA101" s="283"/>
    </row>
    <row r="102" spans="2:27" ht="18.5" thickBot="1">
      <c r="B102" s="284">
        <v>92</v>
      </c>
      <c r="C102" s="285"/>
      <c r="D102" s="286"/>
      <c r="E102" s="286"/>
      <c r="F102" s="286"/>
      <c r="G102" s="286"/>
      <c r="H102" s="246"/>
      <c r="I102" s="246"/>
      <c r="J102" s="246"/>
      <c r="K102" s="246"/>
      <c r="L102" s="246"/>
      <c r="M102" s="6"/>
      <c r="N102" s="246"/>
      <c r="O102" s="246"/>
      <c r="P102" s="246"/>
      <c r="Q102" s="246"/>
      <c r="R102" s="246"/>
      <c r="S102" s="246"/>
      <c r="T102" s="246"/>
      <c r="U102" s="246"/>
      <c r="V102" s="246"/>
      <c r="W102" s="246"/>
      <c r="X102" s="246"/>
      <c r="Y102" s="246"/>
      <c r="Z102" s="246"/>
      <c r="AA102" s="287"/>
    </row>
    <row r="103" spans="2:27">
      <c r="D103" s="16"/>
      <c r="E103" s="16"/>
      <c r="F103" s="16"/>
      <c r="G103" s="16"/>
    </row>
    <row r="104" spans="2:27" ht="18.5" thickBot="1">
      <c r="D104" s="16"/>
      <c r="E104" s="16"/>
      <c r="F104" s="16"/>
      <c r="G104" s="16"/>
    </row>
    <row r="105" spans="2:27">
      <c r="B105" s="289" t="s">
        <v>383</v>
      </c>
      <c r="C105" s="290"/>
      <c r="D105" s="291" t="s">
        <v>384</v>
      </c>
      <c r="E105" s="291"/>
      <c r="F105" s="291"/>
      <c r="G105" s="291"/>
      <c r="H105" s="290" t="s">
        <v>197</v>
      </c>
      <c r="I105" s="290"/>
      <c r="J105" s="290"/>
      <c r="K105" s="290"/>
      <c r="L105" s="290"/>
      <c r="M105" s="8" t="s">
        <v>528</v>
      </c>
      <c r="N105" s="292" t="s">
        <v>385</v>
      </c>
      <c r="O105" s="293"/>
      <c r="P105" s="293"/>
      <c r="Q105" s="293"/>
      <c r="R105" s="293"/>
      <c r="S105" s="293"/>
      <c r="T105" s="293"/>
      <c r="U105" s="293"/>
      <c r="V105" s="293"/>
      <c r="W105" s="293"/>
      <c r="X105" s="293"/>
      <c r="Y105" s="293"/>
      <c r="Z105" s="293"/>
      <c r="AA105" s="294"/>
    </row>
    <row r="106" spans="2:27">
      <c r="B106" s="279">
        <v>93</v>
      </c>
      <c r="C106" s="280"/>
      <c r="D106" s="288"/>
      <c r="E106" s="288"/>
      <c r="F106" s="288"/>
      <c r="G106" s="288"/>
      <c r="H106" s="282"/>
      <c r="I106" s="282"/>
      <c r="J106" s="282"/>
      <c r="K106" s="282"/>
      <c r="L106" s="282"/>
      <c r="M106" s="4"/>
      <c r="N106" s="282"/>
      <c r="O106" s="282"/>
      <c r="P106" s="282"/>
      <c r="Q106" s="282"/>
      <c r="R106" s="282"/>
      <c r="S106" s="282"/>
      <c r="T106" s="282"/>
      <c r="U106" s="282"/>
      <c r="V106" s="282"/>
      <c r="W106" s="282"/>
      <c r="X106" s="282"/>
      <c r="Y106" s="282"/>
      <c r="Z106" s="282"/>
      <c r="AA106" s="283"/>
    </row>
    <row r="107" spans="2:27">
      <c r="B107" s="279">
        <v>94</v>
      </c>
      <c r="C107" s="280"/>
      <c r="D107" s="288"/>
      <c r="E107" s="288"/>
      <c r="F107" s="288"/>
      <c r="G107" s="288"/>
      <c r="H107" s="282"/>
      <c r="I107" s="282"/>
      <c r="J107" s="282"/>
      <c r="K107" s="282"/>
      <c r="L107" s="282"/>
      <c r="M107" s="4"/>
      <c r="N107" s="282"/>
      <c r="O107" s="282"/>
      <c r="P107" s="282"/>
      <c r="Q107" s="282"/>
      <c r="R107" s="282"/>
      <c r="S107" s="282"/>
      <c r="T107" s="282"/>
      <c r="U107" s="282"/>
      <c r="V107" s="282"/>
      <c r="W107" s="282"/>
      <c r="X107" s="282"/>
      <c r="Y107" s="282"/>
      <c r="Z107" s="282"/>
      <c r="AA107" s="283"/>
    </row>
    <row r="108" spans="2:27">
      <c r="B108" s="279">
        <v>95</v>
      </c>
      <c r="C108" s="280"/>
      <c r="D108" s="288"/>
      <c r="E108" s="288"/>
      <c r="F108" s="288"/>
      <c r="G108" s="288"/>
      <c r="H108" s="282"/>
      <c r="I108" s="282"/>
      <c r="J108" s="282"/>
      <c r="K108" s="282"/>
      <c r="L108" s="282"/>
      <c r="M108" s="4"/>
      <c r="N108" s="282"/>
      <c r="O108" s="282"/>
      <c r="P108" s="282"/>
      <c r="Q108" s="282"/>
      <c r="R108" s="282"/>
      <c r="S108" s="282"/>
      <c r="T108" s="282"/>
      <c r="U108" s="282"/>
      <c r="V108" s="282"/>
      <c r="W108" s="282"/>
      <c r="X108" s="282"/>
      <c r="Y108" s="282"/>
      <c r="Z108" s="282"/>
      <c r="AA108" s="283"/>
    </row>
    <row r="109" spans="2:27">
      <c r="B109" s="279">
        <v>96</v>
      </c>
      <c r="C109" s="280"/>
      <c r="D109" s="288"/>
      <c r="E109" s="288"/>
      <c r="F109" s="288"/>
      <c r="G109" s="288"/>
      <c r="H109" s="282"/>
      <c r="I109" s="282"/>
      <c r="J109" s="282"/>
      <c r="K109" s="282"/>
      <c r="L109" s="282"/>
      <c r="M109" s="4"/>
      <c r="N109" s="282"/>
      <c r="O109" s="282"/>
      <c r="P109" s="282"/>
      <c r="Q109" s="282"/>
      <c r="R109" s="282"/>
      <c r="S109" s="282"/>
      <c r="T109" s="282"/>
      <c r="U109" s="282"/>
      <c r="V109" s="282"/>
      <c r="W109" s="282"/>
      <c r="X109" s="282"/>
      <c r="Y109" s="282"/>
      <c r="Z109" s="282"/>
      <c r="AA109" s="283"/>
    </row>
    <row r="110" spans="2:27">
      <c r="B110" s="279">
        <v>97</v>
      </c>
      <c r="C110" s="280"/>
      <c r="D110" s="288"/>
      <c r="E110" s="288"/>
      <c r="F110" s="288"/>
      <c r="G110" s="288"/>
      <c r="H110" s="282"/>
      <c r="I110" s="282"/>
      <c r="J110" s="282"/>
      <c r="K110" s="282"/>
      <c r="L110" s="282"/>
      <c r="M110" s="4"/>
      <c r="N110" s="282"/>
      <c r="O110" s="282"/>
      <c r="P110" s="282"/>
      <c r="Q110" s="282"/>
      <c r="R110" s="282"/>
      <c r="S110" s="282"/>
      <c r="T110" s="282"/>
      <c r="U110" s="282"/>
      <c r="V110" s="282"/>
      <c r="W110" s="282"/>
      <c r="X110" s="282"/>
      <c r="Y110" s="282"/>
      <c r="Z110" s="282"/>
      <c r="AA110" s="283"/>
    </row>
    <row r="111" spans="2:27">
      <c r="B111" s="279">
        <v>98</v>
      </c>
      <c r="C111" s="280"/>
      <c r="D111" s="288"/>
      <c r="E111" s="288"/>
      <c r="F111" s="288"/>
      <c r="G111" s="288"/>
      <c r="H111" s="282"/>
      <c r="I111" s="282"/>
      <c r="J111" s="282"/>
      <c r="K111" s="282"/>
      <c r="L111" s="282"/>
      <c r="M111" s="4"/>
      <c r="N111" s="282"/>
      <c r="O111" s="282"/>
      <c r="P111" s="282"/>
      <c r="Q111" s="282"/>
      <c r="R111" s="282"/>
      <c r="S111" s="282"/>
      <c r="T111" s="282"/>
      <c r="U111" s="282"/>
      <c r="V111" s="282"/>
      <c r="W111" s="282"/>
      <c r="X111" s="282"/>
      <c r="Y111" s="282"/>
      <c r="Z111" s="282"/>
      <c r="AA111" s="283"/>
    </row>
    <row r="112" spans="2:27">
      <c r="B112" s="279">
        <v>99</v>
      </c>
      <c r="C112" s="280"/>
      <c r="D112" s="288"/>
      <c r="E112" s="288"/>
      <c r="F112" s="288"/>
      <c r="G112" s="288"/>
      <c r="H112" s="282"/>
      <c r="I112" s="282"/>
      <c r="J112" s="282"/>
      <c r="K112" s="282"/>
      <c r="L112" s="282"/>
      <c r="M112" s="4"/>
      <c r="N112" s="282"/>
      <c r="O112" s="282"/>
      <c r="P112" s="282"/>
      <c r="Q112" s="282"/>
      <c r="R112" s="282"/>
      <c r="S112" s="282"/>
      <c r="T112" s="282"/>
      <c r="U112" s="282"/>
      <c r="V112" s="282"/>
      <c r="W112" s="282"/>
      <c r="X112" s="282"/>
      <c r="Y112" s="282"/>
      <c r="Z112" s="282"/>
      <c r="AA112" s="283"/>
    </row>
    <row r="113" spans="2:27">
      <c r="B113" s="279">
        <v>100</v>
      </c>
      <c r="C113" s="280"/>
      <c r="D113" s="288"/>
      <c r="E113" s="288"/>
      <c r="F113" s="288"/>
      <c r="G113" s="288"/>
      <c r="H113" s="282"/>
      <c r="I113" s="282"/>
      <c r="J113" s="282"/>
      <c r="K113" s="282"/>
      <c r="L113" s="282"/>
      <c r="M113" s="4"/>
      <c r="N113" s="282"/>
      <c r="O113" s="282"/>
      <c r="P113" s="282"/>
      <c r="Q113" s="282"/>
      <c r="R113" s="282"/>
      <c r="S113" s="282"/>
      <c r="T113" s="282"/>
      <c r="U113" s="282"/>
      <c r="V113" s="282"/>
      <c r="W113" s="282"/>
      <c r="X113" s="282"/>
      <c r="Y113" s="282"/>
      <c r="Z113" s="282"/>
      <c r="AA113" s="283"/>
    </row>
    <row r="114" spans="2:27">
      <c r="B114" s="279">
        <v>101</v>
      </c>
      <c r="C114" s="280"/>
      <c r="D114" s="288"/>
      <c r="E114" s="288"/>
      <c r="F114" s="288"/>
      <c r="G114" s="288"/>
      <c r="H114" s="282"/>
      <c r="I114" s="282"/>
      <c r="J114" s="282"/>
      <c r="K114" s="282"/>
      <c r="L114" s="282"/>
      <c r="M114" s="4"/>
      <c r="N114" s="282"/>
      <c r="O114" s="282"/>
      <c r="P114" s="282"/>
      <c r="Q114" s="282"/>
      <c r="R114" s="282"/>
      <c r="S114" s="282"/>
      <c r="T114" s="282"/>
      <c r="U114" s="282"/>
      <c r="V114" s="282"/>
      <c r="W114" s="282"/>
      <c r="X114" s="282"/>
      <c r="Y114" s="282"/>
      <c r="Z114" s="282"/>
      <c r="AA114" s="283"/>
    </row>
    <row r="115" spans="2:27">
      <c r="B115" s="279">
        <v>102</v>
      </c>
      <c r="C115" s="280"/>
      <c r="D115" s="288"/>
      <c r="E115" s="288"/>
      <c r="F115" s="288"/>
      <c r="G115" s="288"/>
      <c r="H115" s="282"/>
      <c r="I115" s="282"/>
      <c r="J115" s="282"/>
      <c r="K115" s="282"/>
      <c r="L115" s="282"/>
      <c r="M115" s="4"/>
      <c r="N115" s="282"/>
      <c r="O115" s="282"/>
      <c r="P115" s="282"/>
      <c r="Q115" s="282"/>
      <c r="R115" s="282"/>
      <c r="S115" s="282"/>
      <c r="T115" s="282"/>
      <c r="U115" s="282"/>
      <c r="V115" s="282"/>
      <c r="W115" s="282"/>
      <c r="X115" s="282"/>
      <c r="Y115" s="282"/>
      <c r="Z115" s="282"/>
      <c r="AA115" s="283"/>
    </row>
    <row r="116" spans="2:27">
      <c r="B116" s="279">
        <v>103</v>
      </c>
      <c r="C116" s="280"/>
      <c r="D116" s="288"/>
      <c r="E116" s="288"/>
      <c r="F116" s="288"/>
      <c r="G116" s="288"/>
      <c r="H116" s="282"/>
      <c r="I116" s="282"/>
      <c r="J116" s="282"/>
      <c r="K116" s="282"/>
      <c r="L116" s="282"/>
      <c r="M116" s="4"/>
      <c r="N116" s="282"/>
      <c r="O116" s="282"/>
      <c r="P116" s="282"/>
      <c r="Q116" s="282"/>
      <c r="R116" s="282"/>
      <c r="S116" s="282"/>
      <c r="T116" s="282"/>
      <c r="U116" s="282"/>
      <c r="V116" s="282"/>
      <c r="W116" s="282"/>
      <c r="X116" s="282"/>
      <c r="Y116" s="282"/>
      <c r="Z116" s="282"/>
      <c r="AA116" s="283"/>
    </row>
    <row r="117" spans="2:27">
      <c r="B117" s="279">
        <v>104</v>
      </c>
      <c r="C117" s="280"/>
      <c r="D117" s="288"/>
      <c r="E117" s="288"/>
      <c r="F117" s="288"/>
      <c r="G117" s="288"/>
      <c r="H117" s="282"/>
      <c r="I117" s="282"/>
      <c r="J117" s="282"/>
      <c r="K117" s="282"/>
      <c r="L117" s="282"/>
      <c r="M117" s="4"/>
      <c r="N117" s="282"/>
      <c r="O117" s="282"/>
      <c r="P117" s="282"/>
      <c r="Q117" s="282"/>
      <c r="R117" s="282"/>
      <c r="S117" s="282"/>
      <c r="T117" s="282"/>
      <c r="U117" s="282"/>
      <c r="V117" s="282"/>
      <c r="W117" s="282"/>
      <c r="X117" s="282"/>
      <c r="Y117" s="282"/>
      <c r="Z117" s="282"/>
      <c r="AA117" s="283"/>
    </row>
    <row r="118" spans="2:27">
      <c r="B118" s="279">
        <v>105</v>
      </c>
      <c r="C118" s="280"/>
      <c r="D118" s="288"/>
      <c r="E118" s="288"/>
      <c r="F118" s="288"/>
      <c r="G118" s="288"/>
      <c r="H118" s="282"/>
      <c r="I118" s="282"/>
      <c r="J118" s="282"/>
      <c r="K118" s="282"/>
      <c r="L118" s="282"/>
      <c r="M118" s="4"/>
      <c r="N118" s="282"/>
      <c r="O118" s="282"/>
      <c r="P118" s="282"/>
      <c r="Q118" s="282"/>
      <c r="R118" s="282"/>
      <c r="S118" s="282"/>
      <c r="T118" s="282"/>
      <c r="U118" s="282"/>
      <c r="V118" s="282"/>
      <c r="W118" s="282"/>
      <c r="X118" s="282"/>
      <c r="Y118" s="282"/>
      <c r="Z118" s="282"/>
      <c r="AA118" s="283"/>
    </row>
    <row r="119" spans="2:27">
      <c r="B119" s="279">
        <v>106</v>
      </c>
      <c r="C119" s="280"/>
      <c r="D119" s="288"/>
      <c r="E119" s="288"/>
      <c r="F119" s="288"/>
      <c r="G119" s="288"/>
      <c r="H119" s="282"/>
      <c r="I119" s="282"/>
      <c r="J119" s="282"/>
      <c r="K119" s="282"/>
      <c r="L119" s="282"/>
      <c r="M119" s="4"/>
      <c r="N119" s="282"/>
      <c r="O119" s="282"/>
      <c r="P119" s="282"/>
      <c r="Q119" s="282"/>
      <c r="R119" s="282"/>
      <c r="S119" s="282"/>
      <c r="T119" s="282"/>
      <c r="U119" s="282"/>
      <c r="V119" s="282"/>
      <c r="W119" s="282"/>
      <c r="X119" s="282"/>
      <c r="Y119" s="282"/>
      <c r="Z119" s="282"/>
      <c r="AA119" s="283"/>
    </row>
    <row r="120" spans="2:27">
      <c r="B120" s="279">
        <v>107</v>
      </c>
      <c r="C120" s="280"/>
      <c r="D120" s="288"/>
      <c r="E120" s="288"/>
      <c r="F120" s="288"/>
      <c r="G120" s="288"/>
      <c r="H120" s="282"/>
      <c r="I120" s="282"/>
      <c r="J120" s="282"/>
      <c r="K120" s="282"/>
      <c r="L120" s="282"/>
      <c r="M120" s="4"/>
      <c r="N120" s="282"/>
      <c r="O120" s="282"/>
      <c r="P120" s="282"/>
      <c r="Q120" s="282"/>
      <c r="R120" s="282"/>
      <c r="S120" s="282"/>
      <c r="T120" s="282"/>
      <c r="U120" s="282"/>
      <c r="V120" s="282"/>
      <c r="W120" s="282"/>
      <c r="X120" s="282"/>
      <c r="Y120" s="282"/>
      <c r="Z120" s="282"/>
      <c r="AA120" s="283"/>
    </row>
    <row r="121" spans="2:27">
      <c r="B121" s="279">
        <v>108</v>
      </c>
      <c r="C121" s="280"/>
      <c r="D121" s="288"/>
      <c r="E121" s="288"/>
      <c r="F121" s="288"/>
      <c r="G121" s="288"/>
      <c r="H121" s="282"/>
      <c r="I121" s="282"/>
      <c r="J121" s="282"/>
      <c r="K121" s="282"/>
      <c r="L121" s="282"/>
      <c r="M121" s="4"/>
      <c r="N121" s="282"/>
      <c r="O121" s="282"/>
      <c r="P121" s="282"/>
      <c r="Q121" s="282"/>
      <c r="R121" s="282"/>
      <c r="S121" s="282"/>
      <c r="T121" s="282"/>
      <c r="U121" s="282"/>
      <c r="V121" s="282"/>
      <c r="W121" s="282"/>
      <c r="X121" s="282"/>
      <c r="Y121" s="282"/>
      <c r="Z121" s="282"/>
      <c r="AA121" s="283"/>
    </row>
    <row r="122" spans="2:27">
      <c r="B122" s="279">
        <v>109</v>
      </c>
      <c r="C122" s="280"/>
      <c r="D122" s="288"/>
      <c r="E122" s="288"/>
      <c r="F122" s="288"/>
      <c r="G122" s="288"/>
      <c r="H122" s="282"/>
      <c r="I122" s="282"/>
      <c r="J122" s="282"/>
      <c r="K122" s="282"/>
      <c r="L122" s="282"/>
      <c r="M122" s="4"/>
      <c r="N122" s="282"/>
      <c r="O122" s="282"/>
      <c r="P122" s="282"/>
      <c r="Q122" s="282"/>
      <c r="R122" s="282"/>
      <c r="S122" s="282"/>
      <c r="T122" s="282"/>
      <c r="U122" s="282"/>
      <c r="V122" s="282"/>
      <c r="W122" s="282"/>
      <c r="X122" s="282"/>
      <c r="Y122" s="282"/>
      <c r="Z122" s="282"/>
      <c r="AA122" s="283"/>
    </row>
    <row r="123" spans="2:27">
      <c r="B123" s="279">
        <v>110</v>
      </c>
      <c r="C123" s="280"/>
      <c r="D123" s="288"/>
      <c r="E123" s="288"/>
      <c r="F123" s="288"/>
      <c r="G123" s="288"/>
      <c r="H123" s="282"/>
      <c r="I123" s="282"/>
      <c r="J123" s="282"/>
      <c r="K123" s="282"/>
      <c r="L123" s="282"/>
      <c r="M123" s="4"/>
      <c r="N123" s="282"/>
      <c r="O123" s="282"/>
      <c r="P123" s="282"/>
      <c r="Q123" s="282"/>
      <c r="R123" s="282"/>
      <c r="S123" s="282"/>
      <c r="T123" s="282"/>
      <c r="U123" s="282"/>
      <c r="V123" s="282"/>
      <c r="W123" s="282"/>
      <c r="X123" s="282"/>
      <c r="Y123" s="282"/>
      <c r="Z123" s="282"/>
      <c r="AA123" s="283"/>
    </row>
    <row r="124" spans="2:27">
      <c r="B124" s="279">
        <v>111</v>
      </c>
      <c r="C124" s="280"/>
      <c r="D124" s="288"/>
      <c r="E124" s="288"/>
      <c r="F124" s="288"/>
      <c r="G124" s="288"/>
      <c r="H124" s="282"/>
      <c r="I124" s="282"/>
      <c r="J124" s="282"/>
      <c r="K124" s="282"/>
      <c r="L124" s="282"/>
      <c r="M124" s="4"/>
      <c r="N124" s="282"/>
      <c r="O124" s="282"/>
      <c r="P124" s="282"/>
      <c r="Q124" s="282"/>
      <c r="R124" s="282"/>
      <c r="S124" s="282"/>
      <c r="T124" s="282"/>
      <c r="U124" s="282"/>
      <c r="V124" s="282"/>
      <c r="W124" s="282"/>
      <c r="X124" s="282"/>
      <c r="Y124" s="282"/>
      <c r="Z124" s="282"/>
      <c r="AA124" s="283"/>
    </row>
    <row r="125" spans="2:27">
      <c r="B125" s="279">
        <v>112</v>
      </c>
      <c r="C125" s="280"/>
      <c r="D125" s="288"/>
      <c r="E125" s="288"/>
      <c r="F125" s="288"/>
      <c r="G125" s="288"/>
      <c r="H125" s="282"/>
      <c r="I125" s="282"/>
      <c r="J125" s="282"/>
      <c r="K125" s="282"/>
      <c r="L125" s="282"/>
      <c r="M125" s="4"/>
      <c r="N125" s="282"/>
      <c r="O125" s="282"/>
      <c r="P125" s="282"/>
      <c r="Q125" s="282"/>
      <c r="R125" s="282"/>
      <c r="S125" s="282"/>
      <c r="T125" s="282"/>
      <c r="U125" s="282"/>
      <c r="V125" s="282"/>
      <c r="W125" s="282"/>
      <c r="X125" s="282"/>
      <c r="Y125" s="282"/>
      <c r="Z125" s="282"/>
      <c r="AA125" s="283"/>
    </row>
    <row r="126" spans="2:27">
      <c r="B126" s="279">
        <v>113</v>
      </c>
      <c r="C126" s="280"/>
      <c r="D126" s="288"/>
      <c r="E126" s="288"/>
      <c r="F126" s="288"/>
      <c r="G126" s="288"/>
      <c r="H126" s="282"/>
      <c r="I126" s="282"/>
      <c r="J126" s="282"/>
      <c r="K126" s="282"/>
      <c r="L126" s="282"/>
      <c r="M126" s="4"/>
      <c r="N126" s="282"/>
      <c r="O126" s="282"/>
      <c r="P126" s="282"/>
      <c r="Q126" s="282"/>
      <c r="R126" s="282"/>
      <c r="S126" s="282"/>
      <c r="T126" s="282"/>
      <c r="U126" s="282"/>
      <c r="V126" s="282"/>
      <c r="W126" s="282"/>
      <c r="X126" s="282"/>
      <c r="Y126" s="282"/>
      <c r="Z126" s="282"/>
      <c r="AA126" s="283"/>
    </row>
    <row r="127" spans="2:27">
      <c r="B127" s="279">
        <v>114</v>
      </c>
      <c r="C127" s="280"/>
      <c r="D127" s="288"/>
      <c r="E127" s="288"/>
      <c r="F127" s="288"/>
      <c r="G127" s="288"/>
      <c r="H127" s="282"/>
      <c r="I127" s="282"/>
      <c r="J127" s="282"/>
      <c r="K127" s="282"/>
      <c r="L127" s="282"/>
      <c r="M127" s="4"/>
      <c r="N127" s="282"/>
      <c r="O127" s="282"/>
      <c r="P127" s="282"/>
      <c r="Q127" s="282"/>
      <c r="R127" s="282"/>
      <c r="S127" s="282"/>
      <c r="T127" s="282"/>
      <c r="U127" s="282"/>
      <c r="V127" s="282"/>
      <c r="W127" s="282"/>
      <c r="X127" s="282"/>
      <c r="Y127" s="282"/>
      <c r="Z127" s="282"/>
      <c r="AA127" s="283"/>
    </row>
    <row r="128" spans="2:27">
      <c r="B128" s="279">
        <v>115</v>
      </c>
      <c r="C128" s="280"/>
      <c r="D128" s="288"/>
      <c r="E128" s="288"/>
      <c r="F128" s="288"/>
      <c r="G128" s="288"/>
      <c r="H128" s="282"/>
      <c r="I128" s="282"/>
      <c r="J128" s="282"/>
      <c r="K128" s="282"/>
      <c r="L128" s="282"/>
      <c r="M128" s="4"/>
      <c r="N128" s="282"/>
      <c r="O128" s="282"/>
      <c r="P128" s="282"/>
      <c r="Q128" s="282"/>
      <c r="R128" s="282"/>
      <c r="S128" s="282"/>
      <c r="T128" s="282"/>
      <c r="U128" s="282"/>
      <c r="V128" s="282"/>
      <c r="W128" s="282"/>
      <c r="X128" s="282"/>
      <c r="Y128" s="282"/>
      <c r="Z128" s="282"/>
      <c r="AA128" s="283"/>
    </row>
    <row r="129" spans="2:27">
      <c r="B129" s="279">
        <v>116</v>
      </c>
      <c r="C129" s="280"/>
      <c r="D129" s="288"/>
      <c r="E129" s="288"/>
      <c r="F129" s="288"/>
      <c r="G129" s="288"/>
      <c r="H129" s="282"/>
      <c r="I129" s="282"/>
      <c r="J129" s="282"/>
      <c r="K129" s="282"/>
      <c r="L129" s="282"/>
      <c r="M129" s="4"/>
      <c r="N129" s="282"/>
      <c r="O129" s="282"/>
      <c r="P129" s="282"/>
      <c r="Q129" s="282"/>
      <c r="R129" s="282"/>
      <c r="S129" s="282"/>
      <c r="T129" s="282"/>
      <c r="U129" s="282"/>
      <c r="V129" s="282"/>
      <c r="W129" s="282"/>
      <c r="X129" s="282"/>
      <c r="Y129" s="282"/>
      <c r="Z129" s="282"/>
      <c r="AA129" s="283"/>
    </row>
    <row r="130" spans="2:27">
      <c r="B130" s="279">
        <v>117</v>
      </c>
      <c r="C130" s="280"/>
      <c r="D130" s="288"/>
      <c r="E130" s="288"/>
      <c r="F130" s="288"/>
      <c r="G130" s="288"/>
      <c r="H130" s="282"/>
      <c r="I130" s="282"/>
      <c r="J130" s="282"/>
      <c r="K130" s="282"/>
      <c r="L130" s="282"/>
      <c r="M130" s="4"/>
      <c r="N130" s="282"/>
      <c r="O130" s="282"/>
      <c r="P130" s="282"/>
      <c r="Q130" s="282"/>
      <c r="R130" s="282"/>
      <c r="S130" s="282"/>
      <c r="T130" s="282"/>
      <c r="U130" s="282"/>
      <c r="V130" s="282"/>
      <c r="W130" s="282"/>
      <c r="X130" s="282"/>
      <c r="Y130" s="282"/>
      <c r="Z130" s="282"/>
      <c r="AA130" s="283"/>
    </row>
    <row r="131" spans="2:27">
      <c r="B131" s="279">
        <v>118</v>
      </c>
      <c r="C131" s="280"/>
      <c r="D131" s="288"/>
      <c r="E131" s="288"/>
      <c r="F131" s="288"/>
      <c r="G131" s="288"/>
      <c r="H131" s="282"/>
      <c r="I131" s="282"/>
      <c r="J131" s="282"/>
      <c r="K131" s="282"/>
      <c r="L131" s="282"/>
      <c r="M131" s="4"/>
      <c r="N131" s="282"/>
      <c r="O131" s="282"/>
      <c r="P131" s="282"/>
      <c r="Q131" s="282"/>
      <c r="R131" s="282"/>
      <c r="S131" s="282"/>
      <c r="T131" s="282"/>
      <c r="U131" s="282"/>
      <c r="V131" s="282"/>
      <c r="W131" s="282"/>
      <c r="X131" s="282"/>
      <c r="Y131" s="282"/>
      <c r="Z131" s="282"/>
      <c r="AA131" s="283"/>
    </row>
    <row r="132" spans="2:27">
      <c r="B132" s="279">
        <v>119</v>
      </c>
      <c r="C132" s="280"/>
      <c r="D132" s="288"/>
      <c r="E132" s="288"/>
      <c r="F132" s="288"/>
      <c r="G132" s="288"/>
      <c r="H132" s="282"/>
      <c r="I132" s="282"/>
      <c r="J132" s="282"/>
      <c r="K132" s="282"/>
      <c r="L132" s="282"/>
      <c r="M132" s="4"/>
      <c r="N132" s="282"/>
      <c r="O132" s="282"/>
      <c r="P132" s="282"/>
      <c r="Q132" s="282"/>
      <c r="R132" s="282"/>
      <c r="S132" s="282"/>
      <c r="T132" s="282"/>
      <c r="U132" s="282"/>
      <c r="V132" s="282"/>
      <c r="W132" s="282"/>
      <c r="X132" s="282"/>
      <c r="Y132" s="282"/>
      <c r="Z132" s="282"/>
      <c r="AA132" s="283"/>
    </row>
    <row r="133" spans="2:27">
      <c r="B133" s="279">
        <v>120</v>
      </c>
      <c r="C133" s="280"/>
      <c r="D133" s="288"/>
      <c r="E133" s="288"/>
      <c r="F133" s="288"/>
      <c r="G133" s="288"/>
      <c r="H133" s="282"/>
      <c r="I133" s="282"/>
      <c r="J133" s="282"/>
      <c r="K133" s="282"/>
      <c r="L133" s="282"/>
      <c r="M133" s="4"/>
      <c r="N133" s="282"/>
      <c r="O133" s="282"/>
      <c r="P133" s="282"/>
      <c r="Q133" s="282"/>
      <c r="R133" s="282"/>
      <c r="S133" s="282"/>
      <c r="T133" s="282"/>
      <c r="U133" s="282"/>
      <c r="V133" s="282"/>
      <c r="W133" s="282"/>
      <c r="X133" s="282"/>
      <c r="Y133" s="282"/>
      <c r="Z133" s="282"/>
      <c r="AA133" s="283"/>
    </row>
    <row r="134" spans="2:27">
      <c r="B134" s="279">
        <v>121</v>
      </c>
      <c r="C134" s="280"/>
      <c r="D134" s="288"/>
      <c r="E134" s="288"/>
      <c r="F134" s="288"/>
      <c r="G134" s="288"/>
      <c r="H134" s="282"/>
      <c r="I134" s="282"/>
      <c r="J134" s="282"/>
      <c r="K134" s="282"/>
      <c r="L134" s="282"/>
      <c r="M134" s="4"/>
      <c r="N134" s="282"/>
      <c r="O134" s="282"/>
      <c r="P134" s="282"/>
      <c r="Q134" s="282"/>
      <c r="R134" s="282"/>
      <c r="S134" s="282"/>
      <c r="T134" s="282"/>
      <c r="U134" s="282"/>
      <c r="V134" s="282"/>
      <c r="W134" s="282"/>
      <c r="X134" s="282"/>
      <c r="Y134" s="282"/>
      <c r="Z134" s="282"/>
      <c r="AA134" s="283"/>
    </row>
    <row r="135" spans="2:27">
      <c r="B135" s="279">
        <v>122</v>
      </c>
      <c r="C135" s="280"/>
      <c r="D135" s="288"/>
      <c r="E135" s="288"/>
      <c r="F135" s="288"/>
      <c r="G135" s="288"/>
      <c r="H135" s="282"/>
      <c r="I135" s="282"/>
      <c r="J135" s="282"/>
      <c r="K135" s="282"/>
      <c r="L135" s="282"/>
      <c r="M135" s="4"/>
      <c r="N135" s="282"/>
      <c r="O135" s="282"/>
      <c r="P135" s="282"/>
      <c r="Q135" s="282"/>
      <c r="R135" s="282"/>
      <c r="S135" s="282"/>
      <c r="T135" s="282"/>
      <c r="U135" s="282"/>
      <c r="V135" s="282"/>
      <c r="W135" s="282"/>
      <c r="X135" s="282"/>
      <c r="Y135" s="282"/>
      <c r="Z135" s="282"/>
      <c r="AA135" s="283"/>
    </row>
    <row r="136" spans="2:27">
      <c r="B136" s="279">
        <v>123</v>
      </c>
      <c r="C136" s="280"/>
      <c r="D136" s="288"/>
      <c r="E136" s="288"/>
      <c r="F136" s="288"/>
      <c r="G136" s="288"/>
      <c r="H136" s="282"/>
      <c r="I136" s="282"/>
      <c r="J136" s="282"/>
      <c r="K136" s="282"/>
      <c r="L136" s="282"/>
      <c r="M136" s="4"/>
      <c r="N136" s="282"/>
      <c r="O136" s="282"/>
      <c r="P136" s="282"/>
      <c r="Q136" s="282"/>
      <c r="R136" s="282"/>
      <c r="S136" s="282"/>
      <c r="T136" s="282"/>
      <c r="U136" s="282"/>
      <c r="V136" s="282"/>
      <c r="W136" s="282"/>
      <c r="X136" s="282"/>
      <c r="Y136" s="282"/>
      <c r="Z136" s="282"/>
      <c r="AA136" s="283"/>
    </row>
    <row r="137" spans="2:27">
      <c r="B137" s="279">
        <v>124</v>
      </c>
      <c r="C137" s="280"/>
      <c r="D137" s="288"/>
      <c r="E137" s="288"/>
      <c r="F137" s="288"/>
      <c r="G137" s="288"/>
      <c r="H137" s="282"/>
      <c r="I137" s="282"/>
      <c r="J137" s="282"/>
      <c r="K137" s="282"/>
      <c r="L137" s="282"/>
      <c r="M137" s="4"/>
      <c r="N137" s="282"/>
      <c r="O137" s="282"/>
      <c r="P137" s="282"/>
      <c r="Q137" s="282"/>
      <c r="R137" s="282"/>
      <c r="S137" s="282"/>
      <c r="T137" s="282"/>
      <c r="U137" s="282"/>
      <c r="V137" s="282"/>
      <c r="W137" s="282"/>
      <c r="X137" s="282"/>
      <c r="Y137" s="282"/>
      <c r="Z137" s="282"/>
      <c r="AA137" s="283"/>
    </row>
    <row r="138" spans="2:27">
      <c r="B138" s="279">
        <v>125</v>
      </c>
      <c r="C138" s="280"/>
      <c r="D138" s="288"/>
      <c r="E138" s="288"/>
      <c r="F138" s="288"/>
      <c r="G138" s="288"/>
      <c r="H138" s="282"/>
      <c r="I138" s="282"/>
      <c r="J138" s="282"/>
      <c r="K138" s="282"/>
      <c r="L138" s="282"/>
      <c r="M138" s="4"/>
      <c r="N138" s="282"/>
      <c r="O138" s="282"/>
      <c r="P138" s="282"/>
      <c r="Q138" s="282"/>
      <c r="R138" s="282"/>
      <c r="S138" s="282"/>
      <c r="T138" s="282"/>
      <c r="U138" s="282"/>
      <c r="V138" s="282"/>
      <c r="W138" s="282"/>
      <c r="X138" s="282"/>
      <c r="Y138" s="282"/>
      <c r="Z138" s="282"/>
      <c r="AA138" s="283"/>
    </row>
    <row r="139" spans="2:27">
      <c r="B139" s="279">
        <v>126</v>
      </c>
      <c r="C139" s="280"/>
      <c r="D139" s="288"/>
      <c r="E139" s="288"/>
      <c r="F139" s="288"/>
      <c r="G139" s="288"/>
      <c r="H139" s="282"/>
      <c r="I139" s="282"/>
      <c r="J139" s="282"/>
      <c r="K139" s="282"/>
      <c r="L139" s="282"/>
      <c r="M139" s="4"/>
      <c r="N139" s="282"/>
      <c r="O139" s="282"/>
      <c r="P139" s="282"/>
      <c r="Q139" s="282"/>
      <c r="R139" s="282"/>
      <c r="S139" s="282"/>
      <c r="T139" s="282"/>
      <c r="U139" s="282"/>
      <c r="V139" s="282"/>
      <c r="W139" s="282"/>
      <c r="X139" s="282"/>
      <c r="Y139" s="282"/>
      <c r="Z139" s="282"/>
      <c r="AA139" s="283"/>
    </row>
    <row r="140" spans="2:27">
      <c r="B140" s="279">
        <v>127</v>
      </c>
      <c r="C140" s="280"/>
      <c r="D140" s="281"/>
      <c r="E140" s="281"/>
      <c r="F140" s="281"/>
      <c r="G140" s="281"/>
      <c r="H140" s="235"/>
      <c r="I140" s="235"/>
      <c r="J140" s="235"/>
      <c r="K140" s="235"/>
      <c r="L140" s="235"/>
      <c r="M140" s="3"/>
      <c r="N140" s="282"/>
      <c r="O140" s="282"/>
      <c r="P140" s="282"/>
      <c r="Q140" s="282"/>
      <c r="R140" s="282"/>
      <c r="S140" s="282"/>
      <c r="T140" s="282"/>
      <c r="U140" s="282"/>
      <c r="V140" s="282"/>
      <c r="W140" s="282"/>
      <c r="X140" s="282"/>
      <c r="Y140" s="282"/>
      <c r="Z140" s="282"/>
      <c r="AA140" s="283"/>
    </row>
    <row r="141" spans="2:27" ht="18.5" thickBot="1">
      <c r="B141" s="284">
        <v>128</v>
      </c>
      <c r="C141" s="285"/>
      <c r="D141" s="286"/>
      <c r="E141" s="286"/>
      <c r="F141" s="286"/>
      <c r="G141" s="286"/>
      <c r="H141" s="246"/>
      <c r="I141" s="246"/>
      <c r="J141" s="246"/>
      <c r="K141" s="246"/>
      <c r="L141" s="246"/>
      <c r="M141" s="6"/>
      <c r="N141" s="246"/>
      <c r="O141" s="246"/>
      <c r="P141" s="246"/>
      <c r="Q141" s="246"/>
      <c r="R141" s="246"/>
      <c r="S141" s="246"/>
      <c r="T141" s="246"/>
      <c r="U141" s="246"/>
      <c r="V141" s="246"/>
      <c r="W141" s="246"/>
      <c r="X141" s="246"/>
      <c r="Y141" s="246"/>
      <c r="Z141" s="246"/>
      <c r="AA141" s="287"/>
    </row>
    <row r="142" spans="2:27">
      <c r="D142" s="16"/>
      <c r="E142" s="16"/>
      <c r="F142" s="16"/>
      <c r="G142" s="16"/>
    </row>
    <row r="143" spans="2:27" ht="18.5" thickBot="1">
      <c r="D143" s="16"/>
      <c r="E143" s="16"/>
      <c r="F143" s="16"/>
      <c r="G143" s="16"/>
    </row>
    <row r="144" spans="2:27">
      <c r="B144" s="289" t="s">
        <v>383</v>
      </c>
      <c r="C144" s="290"/>
      <c r="D144" s="291" t="s">
        <v>384</v>
      </c>
      <c r="E144" s="291"/>
      <c r="F144" s="291"/>
      <c r="G144" s="291"/>
      <c r="H144" s="290" t="s">
        <v>197</v>
      </c>
      <c r="I144" s="290"/>
      <c r="J144" s="290"/>
      <c r="K144" s="290"/>
      <c r="L144" s="290"/>
      <c r="M144" s="8" t="s">
        <v>528</v>
      </c>
      <c r="N144" s="292" t="s">
        <v>385</v>
      </c>
      <c r="O144" s="293"/>
      <c r="P144" s="293"/>
      <c r="Q144" s="293"/>
      <c r="R144" s="293"/>
      <c r="S144" s="293"/>
      <c r="T144" s="293"/>
      <c r="U144" s="293"/>
      <c r="V144" s="293"/>
      <c r="W144" s="293"/>
      <c r="X144" s="293"/>
      <c r="Y144" s="293"/>
      <c r="Z144" s="293"/>
      <c r="AA144" s="294"/>
    </row>
    <row r="145" spans="2:27">
      <c r="B145" s="279">
        <v>129</v>
      </c>
      <c r="C145" s="280"/>
      <c r="D145" s="288"/>
      <c r="E145" s="288"/>
      <c r="F145" s="288"/>
      <c r="G145" s="288"/>
      <c r="H145" s="282"/>
      <c r="I145" s="282"/>
      <c r="J145" s="282"/>
      <c r="K145" s="282"/>
      <c r="L145" s="282"/>
      <c r="M145" s="4"/>
      <c r="N145" s="282"/>
      <c r="O145" s="282"/>
      <c r="P145" s="282"/>
      <c r="Q145" s="282"/>
      <c r="R145" s="282"/>
      <c r="S145" s="282"/>
      <c r="T145" s="282"/>
      <c r="U145" s="282"/>
      <c r="V145" s="282"/>
      <c r="W145" s="282"/>
      <c r="X145" s="282"/>
      <c r="Y145" s="282"/>
      <c r="Z145" s="282"/>
      <c r="AA145" s="283"/>
    </row>
    <row r="146" spans="2:27">
      <c r="B146" s="279">
        <v>130</v>
      </c>
      <c r="C146" s="280"/>
      <c r="D146" s="288"/>
      <c r="E146" s="288"/>
      <c r="F146" s="288"/>
      <c r="G146" s="288"/>
      <c r="H146" s="282"/>
      <c r="I146" s="282"/>
      <c r="J146" s="282"/>
      <c r="K146" s="282"/>
      <c r="L146" s="282"/>
      <c r="M146" s="4"/>
      <c r="N146" s="282"/>
      <c r="O146" s="282"/>
      <c r="P146" s="282"/>
      <c r="Q146" s="282"/>
      <c r="R146" s="282"/>
      <c r="S146" s="282"/>
      <c r="T146" s="282"/>
      <c r="U146" s="282"/>
      <c r="V146" s="282"/>
      <c r="W146" s="282"/>
      <c r="X146" s="282"/>
      <c r="Y146" s="282"/>
      <c r="Z146" s="282"/>
      <c r="AA146" s="283"/>
    </row>
    <row r="147" spans="2:27">
      <c r="B147" s="279">
        <v>131</v>
      </c>
      <c r="C147" s="280"/>
      <c r="D147" s="288"/>
      <c r="E147" s="288"/>
      <c r="F147" s="288"/>
      <c r="G147" s="288"/>
      <c r="H147" s="282"/>
      <c r="I147" s="282"/>
      <c r="J147" s="282"/>
      <c r="K147" s="282"/>
      <c r="L147" s="282"/>
      <c r="M147" s="4"/>
      <c r="N147" s="282"/>
      <c r="O147" s="282"/>
      <c r="P147" s="282"/>
      <c r="Q147" s="282"/>
      <c r="R147" s="282"/>
      <c r="S147" s="282"/>
      <c r="T147" s="282"/>
      <c r="U147" s="282"/>
      <c r="V147" s="282"/>
      <c r="W147" s="282"/>
      <c r="X147" s="282"/>
      <c r="Y147" s="282"/>
      <c r="Z147" s="282"/>
      <c r="AA147" s="283"/>
    </row>
    <row r="148" spans="2:27">
      <c r="B148" s="279">
        <v>132</v>
      </c>
      <c r="C148" s="280"/>
      <c r="D148" s="288"/>
      <c r="E148" s="288"/>
      <c r="F148" s="288"/>
      <c r="G148" s="288"/>
      <c r="H148" s="282"/>
      <c r="I148" s="282"/>
      <c r="J148" s="282"/>
      <c r="K148" s="282"/>
      <c r="L148" s="282"/>
      <c r="M148" s="4"/>
      <c r="N148" s="282"/>
      <c r="O148" s="282"/>
      <c r="P148" s="282"/>
      <c r="Q148" s="282"/>
      <c r="R148" s="282"/>
      <c r="S148" s="282"/>
      <c r="T148" s="282"/>
      <c r="U148" s="282"/>
      <c r="V148" s="282"/>
      <c r="W148" s="282"/>
      <c r="X148" s="282"/>
      <c r="Y148" s="282"/>
      <c r="Z148" s="282"/>
      <c r="AA148" s="283"/>
    </row>
    <row r="149" spans="2:27">
      <c r="B149" s="279">
        <v>133</v>
      </c>
      <c r="C149" s="280"/>
      <c r="D149" s="288"/>
      <c r="E149" s="288"/>
      <c r="F149" s="288"/>
      <c r="G149" s="288"/>
      <c r="H149" s="282"/>
      <c r="I149" s="282"/>
      <c r="J149" s="282"/>
      <c r="K149" s="282"/>
      <c r="L149" s="282"/>
      <c r="M149" s="4"/>
      <c r="N149" s="282"/>
      <c r="O149" s="282"/>
      <c r="P149" s="282"/>
      <c r="Q149" s="282"/>
      <c r="R149" s="282"/>
      <c r="S149" s="282"/>
      <c r="T149" s="282"/>
      <c r="U149" s="282"/>
      <c r="V149" s="282"/>
      <c r="W149" s="282"/>
      <c r="X149" s="282"/>
      <c r="Y149" s="282"/>
      <c r="Z149" s="282"/>
      <c r="AA149" s="283"/>
    </row>
    <row r="150" spans="2:27">
      <c r="B150" s="279">
        <v>134</v>
      </c>
      <c r="C150" s="280"/>
      <c r="D150" s="288"/>
      <c r="E150" s="288"/>
      <c r="F150" s="288"/>
      <c r="G150" s="288"/>
      <c r="H150" s="282"/>
      <c r="I150" s="282"/>
      <c r="J150" s="282"/>
      <c r="K150" s="282"/>
      <c r="L150" s="282"/>
      <c r="M150" s="4"/>
      <c r="N150" s="282"/>
      <c r="O150" s="282"/>
      <c r="P150" s="282"/>
      <c r="Q150" s="282"/>
      <c r="R150" s="282"/>
      <c r="S150" s="282"/>
      <c r="T150" s="282"/>
      <c r="U150" s="282"/>
      <c r="V150" s="282"/>
      <c r="W150" s="282"/>
      <c r="X150" s="282"/>
      <c r="Y150" s="282"/>
      <c r="Z150" s="282"/>
      <c r="AA150" s="283"/>
    </row>
    <row r="151" spans="2:27">
      <c r="B151" s="279">
        <v>135</v>
      </c>
      <c r="C151" s="280"/>
      <c r="D151" s="288"/>
      <c r="E151" s="288"/>
      <c r="F151" s="288"/>
      <c r="G151" s="288"/>
      <c r="H151" s="282"/>
      <c r="I151" s="282"/>
      <c r="J151" s="282"/>
      <c r="K151" s="282"/>
      <c r="L151" s="282"/>
      <c r="M151" s="4"/>
      <c r="N151" s="282"/>
      <c r="O151" s="282"/>
      <c r="P151" s="282"/>
      <c r="Q151" s="282"/>
      <c r="R151" s="282"/>
      <c r="S151" s="282"/>
      <c r="T151" s="282"/>
      <c r="U151" s="282"/>
      <c r="V151" s="282"/>
      <c r="W151" s="282"/>
      <c r="X151" s="282"/>
      <c r="Y151" s="282"/>
      <c r="Z151" s="282"/>
      <c r="AA151" s="283"/>
    </row>
    <row r="152" spans="2:27">
      <c r="B152" s="279">
        <v>136</v>
      </c>
      <c r="C152" s="280"/>
      <c r="D152" s="288"/>
      <c r="E152" s="288"/>
      <c r="F152" s="288"/>
      <c r="G152" s="288"/>
      <c r="H152" s="282"/>
      <c r="I152" s="282"/>
      <c r="J152" s="282"/>
      <c r="K152" s="282"/>
      <c r="L152" s="282"/>
      <c r="M152" s="4"/>
      <c r="N152" s="282"/>
      <c r="O152" s="282"/>
      <c r="P152" s="282"/>
      <c r="Q152" s="282"/>
      <c r="R152" s="282"/>
      <c r="S152" s="282"/>
      <c r="T152" s="282"/>
      <c r="U152" s="282"/>
      <c r="V152" s="282"/>
      <c r="W152" s="282"/>
      <c r="X152" s="282"/>
      <c r="Y152" s="282"/>
      <c r="Z152" s="282"/>
      <c r="AA152" s="283"/>
    </row>
    <row r="153" spans="2:27">
      <c r="B153" s="279">
        <v>137</v>
      </c>
      <c r="C153" s="280"/>
      <c r="D153" s="288"/>
      <c r="E153" s="288"/>
      <c r="F153" s="288"/>
      <c r="G153" s="288"/>
      <c r="H153" s="282"/>
      <c r="I153" s="282"/>
      <c r="J153" s="282"/>
      <c r="K153" s="282"/>
      <c r="L153" s="282"/>
      <c r="M153" s="4"/>
      <c r="N153" s="282"/>
      <c r="O153" s="282"/>
      <c r="P153" s="282"/>
      <c r="Q153" s="282"/>
      <c r="R153" s="282"/>
      <c r="S153" s="282"/>
      <c r="T153" s="282"/>
      <c r="U153" s="282"/>
      <c r="V153" s="282"/>
      <c r="W153" s="282"/>
      <c r="X153" s="282"/>
      <c r="Y153" s="282"/>
      <c r="Z153" s="282"/>
      <c r="AA153" s="283"/>
    </row>
    <row r="154" spans="2:27">
      <c r="B154" s="279">
        <v>138</v>
      </c>
      <c r="C154" s="280"/>
      <c r="D154" s="288"/>
      <c r="E154" s="288"/>
      <c r="F154" s="288"/>
      <c r="G154" s="288"/>
      <c r="H154" s="282"/>
      <c r="I154" s="282"/>
      <c r="J154" s="282"/>
      <c r="K154" s="282"/>
      <c r="L154" s="282"/>
      <c r="M154" s="4"/>
      <c r="N154" s="282"/>
      <c r="O154" s="282"/>
      <c r="P154" s="282"/>
      <c r="Q154" s="282"/>
      <c r="R154" s="282"/>
      <c r="S154" s="282"/>
      <c r="T154" s="282"/>
      <c r="U154" s="282"/>
      <c r="V154" s="282"/>
      <c r="W154" s="282"/>
      <c r="X154" s="282"/>
      <c r="Y154" s="282"/>
      <c r="Z154" s="282"/>
      <c r="AA154" s="283"/>
    </row>
    <row r="155" spans="2:27">
      <c r="B155" s="279">
        <v>139</v>
      </c>
      <c r="C155" s="280"/>
      <c r="D155" s="288"/>
      <c r="E155" s="288"/>
      <c r="F155" s="288"/>
      <c r="G155" s="288"/>
      <c r="H155" s="282"/>
      <c r="I155" s="282"/>
      <c r="J155" s="282"/>
      <c r="K155" s="282"/>
      <c r="L155" s="282"/>
      <c r="M155" s="4"/>
      <c r="N155" s="282"/>
      <c r="O155" s="282"/>
      <c r="P155" s="282"/>
      <c r="Q155" s="282"/>
      <c r="R155" s="282"/>
      <c r="S155" s="282"/>
      <c r="T155" s="282"/>
      <c r="U155" s="282"/>
      <c r="V155" s="282"/>
      <c r="W155" s="282"/>
      <c r="X155" s="282"/>
      <c r="Y155" s="282"/>
      <c r="Z155" s="282"/>
      <c r="AA155" s="283"/>
    </row>
    <row r="156" spans="2:27">
      <c r="B156" s="279">
        <v>140</v>
      </c>
      <c r="C156" s="280"/>
      <c r="D156" s="288"/>
      <c r="E156" s="288"/>
      <c r="F156" s="288"/>
      <c r="G156" s="288"/>
      <c r="H156" s="282"/>
      <c r="I156" s="282"/>
      <c r="J156" s="282"/>
      <c r="K156" s="282"/>
      <c r="L156" s="282"/>
      <c r="M156" s="4"/>
      <c r="N156" s="282"/>
      <c r="O156" s="282"/>
      <c r="P156" s="282"/>
      <c r="Q156" s="282"/>
      <c r="R156" s="282"/>
      <c r="S156" s="282"/>
      <c r="T156" s="282"/>
      <c r="U156" s="282"/>
      <c r="V156" s="282"/>
      <c r="W156" s="282"/>
      <c r="X156" s="282"/>
      <c r="Y156" s="282"/>
      <c r="Z156" s="282"/>
      <c r="AA156" s="283"/>
    </row>
    <row r="157" spans="2:27">
      <c r="B157" s="279">
        <v>141</v>
      </c>
      <c r="C157" s="280"/>
      <c r="D157" s="288"/>
      <c r="E157" s="288"/>
      <c r="F157" s="288"/>
      <c r="G157" s="288"/>
      <c r="H157" s="282"/>
      <c r="I157" s="282"/>
      <c r="J157" s="282"/>
      <c r="K157" s="282"/>
      <c r="L157" s="282"/>
      <c r="M157" s="4"/>
      <c r="N157" s="282"/>
      <c r="O157" s="282"/>
      <c r="P157" s="282"/>
      <c r="Q157" s="282"/>
      <c r="R157" s="282"/>
      <c r="S157" s="282"/>
      <c r="T157" s="282"/>
      <c r="U157" s="282"/>
      <c r="V157" s="282"/>
      <c r="W157" s="282"/>
      <c r="X157" s="282"/>
      <c r="Y157" s="282"/>
      <c r="Z157" s="282"/>
      <c r="AA157" s="283"/>
    </row>
    <row r="158" spans="2:27">
      <c r="B158" s="279">
        <v>142</v>
      </c>
      <c r="C158" s="280"/>
      <c r="D158" s="288"/>
      <c r="E158" s="288"/>
      <c r="F158" s="288"/>
      <c r="G158" s="288"/>
      <c r="H158" s="282"/>
      <c r="I158" s="282"/>
      <c r="J158" s="282"/>
      <c r="K158" s="282"/>
      <c r="L158" s="282"/>
      <c r="M158" s="4"/>
      <c r="N158" s="282"/>
      <c r="O158" s="282"/>
      <c r="P158" s="282"/>
      <c r="Q158" s="282"/>
      <c r="R158" s="282"/>
      <c r="S158" s="282"/>
      <c r="T158" s="282"/>
      <c r="U158" s="282"/>
      <c r="V158" s="282"/>
      <c r="W158" s="282"/>
      <c r="X158" s="282"/>
      <c r="Y158" s="282"/>
      <c r="Z158" s="282"/>
      <c r="AA158" s="283"/>
    </row>
    <row r="159" spans="2:27">
      <c r="B159" s="279">
        <v>143</v>
      </c>
      <c r="C159" s="280"/>
      <c r="D159" s="288"/>
      <c r="E159" s="288"/>
      <c r="F159" s="288"/>
      <c r="G159" s="288"/>
      <c r="H159" s="282"/>
      <c r="I159" s="282"/>
      <c r="J159" s="282"/>
      <c r="K159" s="282"/>
      <c r="L159" s="282"/>
      <c r="M159" s="4"/>
      <c r="N159" s="282"/>
      <c r="O159" s="282"/>
      <c r="P159" s="282"/>
      <c r="Q159" s="282"/>
      <c r="R159" s="282"/>
      <c r="S159" s="282"/>
      <c r="T159" s="282"/>
      <c r="U159" s="282"/>
      <c r="V159" s="282"/>
      <c r="W159" s="282"/>
      <c r="X159" s="282"/>
      <c r="Y159" s="282"/>
      <c r="Z159" s="282"/>
      <c r="AA159" s="283"/>
    </row>
    <row r="160" spans="2:27">
      <c r="B160" s="279">
        <v>144</v>
      </c>
      <c r="C160" s="280"/>
      <c r="D160" s="288"/>
      <c r="E160" s="288"/>
      <c r="F160" s="288"/>
      <c r="G160" s="288"/>
      <c r="H160" s="282"/>
      <c r="I160" s="282"/>
      <c r="J160" s="282"/>
      <c r="K160" s="282"/>
      <c r="L160" s="282"/>
      <c r="M160" s="4"/>
      <c r="N160" s="282"/>
      <c r="O160" s="282"/>
      <c r="P160" s="282"/>
      <c r="Q160" s="282"/>
      <c r="R160" s="282"/>
      <c r="S160" s="282"/>
      <c r="T160" s="282"/>
      <c r="U160" s="282"/>
      <c r="V160" s="282"/>
      <c r="W160" s="282"/>
      <c r="X160" s="282"/>
      <c r="Y160" s="282"/>
      <c r="Z160" s="282"/>
      <c r="AA160" s="283"/>
    </row>
    <row r="161" spans="2:27">
      <c r="B161" s="279">
        <v>145</v>
      </c>
      <c r="C161" s="280"/>
      <c r="D161" s="288"/>
      <c r="E161" s="288"/>
      <c r="F161" s="288"/>
      <c r="G161" s="288"/>
      <c r="H161" s="282"/>
      <c r="I161" s="282"/>
      <c r="J161" s="282"/>
      <c r="K161" s="282"/>
      <c r="L161" s="282"/>
      <c r="M161" s="4"/>
      <c r="N161" s="282"/>
      <c r="O161" s="282"/>
      <c r="P161" s="282"/>
      <c r="Q161" s="282"/>
      <c r="R161" s="282"/>
      <c r="S161" s="282"/>
      <c r="T161" s="282"/>
      <c r="U161" s="282"/>
      <c r="V161" s="282"/>
      <c r="W161" s="282"/>
      <c r="X161" s="282"/>
      <c r="Y161" s="282"/>
      <c r="Z161" s="282"/>
      <c r="AA161" s="283"/>
    </row>
    <row r="162" spans="2:27">
      <c r="B162" s="279">
        <v>146</v>
      </c>
      <c r="C162" s="280"/>
      <c r="D162" s="288"/>
      <c r="E162" s="288"/>
      <c r="F162" s="288"/>
      <c r="G162" s="288"/>
      <c r="H162" s="282"/>
      <c r="I162" s="282"/>
      <c r="J162" s="282"/>
      <c r="K162" s="282"/>
      <c r="L162" s="282"/>
      <c r="M162" s="4"/>
      <c r="N162" s="282"/>
      <c r="O162" s="282"/>
      <c r="P162" s="282"/>
      <c r="Q162" s="282"/>
      <c r="R162" s="282"/>
      <c r="S162" s="282"/>
      <c r="T162" s="282"/>
      <c r="U162" s="282"/>
      <c r="V162" s="282"/>
      <c r="W162" s="282"/>
      <c r="X162" s="282"/>
      <c r="Y162" s="282"/>
      <c r="Z162" s="282"/>
      <c r="AA162" s="283"/>
    </row>
    <row r="163" spans="2:27">
      <c r="B163" s="279">
        <v>147</v>
      </c>
      <c r="C163" s="280"/>
      <c r="D163" s="288"/>
      <c r="E163" s="288"/>
      <c r="F163" s="288"/>
      <c r="G163" s="288"/>
      <c r="H163" s="282"/>
      <c r="I163" s="282"/>
      <c r="J163" s="282"/>
      <c r="K163" s="282"/>
      <c r="L163" s="282"/>
      <c r="M163" s="4"/>
      <c r="N163" s="282"/>
      <c r="O163" s="282"/>
      <c r="P163" s="282"/>
      <c r="Q163" s="282"/>
      <c r="R163" s="282"/>
      <c r="S163" s="282"/>
      <c r="T163" s="282"/>
      <c r="U163" s="282"/>
      <c r="V163" s="282"/>
      <c r="W163" s="282"/>
      <c r="X163" s="282"/>
      <c r="Y163" s="282"/>
      <c r="Z163" s="282"/>
      <c r="AA163" s="283"/>
    </row>
    <row r="164" spans="2:27">
      <c r="B164" s="279">
        <v>148</v>
      </c>
      <c r="C164" s="280"/>
      <c r="D164" s="288"/>
      <c r="E164" s="288"/>
      <c r="F164" s="288"/>
      <c r="G164" s="288"/>
      <c r="H164" s="282"/>
      <c r="I164" s="282"/>
      <c r="J164" s="282"/>
      <c r="K164" s="282"/>
      <c r="L164" s="282"/>
      <c r="M164" s="4"/>
      <c r="N164" s="282"/>
      <c r="O164" s="282"/>
      <c r="P164" s="282"/>
      <c r="Q164" s="282"/>
      <c r="R164" s="282"/>
      <c r="S164" s="282"/>
      <c r="T164" s="282"/>
      <c r="U164" s="282"/>
      <c r="V164" s="282"/>
      <c r="W164" s="282"/>
      <c r="X164" s="282"/>
      <c r="Y164" s="282"/>
      <c r="Z164" s="282"/>
      <c r="AA164" s="283"/>
    </row>
    <row r="165" spans="2:27">
      <c r="B165" s="279">
        <v>149</v>
      </c>
      <c r="C165" s="280"/>
      <c r="D165" s="288"/>
      <c r="E165" s="288"/>
      <c r="F165" s="288"/>
      <c r="G165" s="288"/>
      <c r="H165" s="282"/>
      <c r="I165" s="282"/>
      <c r="J165" s="282"/>
      <c r="K165" s="282"/>
      <c r="L165" s="282"/>
      <c r="M165" s="4"/>
      <c r="N165" s="282"/>
      <c r="O165" s="282"/>
      <c r="P165" s="282"/>
      <c r="Q165" s="282"/>
      <c r="R165" s="282"/>
      <c r="S165" s="282"/>
      <c r="T165" s="282"/>
      <c r="U165" s="282"/>
      <c r="V165" s="282"/>
      <c r="W165" s="282"/>
      <c r="X165" s="282"/>
      <c r="Y165" s="282"/>
      <c r="Z165" s="282"/>
      <c r="AA165" s="283"/>
    </row>
    <row r="166" spans="2:27">
      <c r="B166" s="279">
        <v>150</v>
      </c>
      <c r="C166" s="280"/>
      <c r="D166" s="288"/>
      <c r="E166" s="288"/>
      <c r="F166" s="288"/>
      <c r="G166" s="288"/>
      <c r="H166" s="282"/>
      <c r="I166" s="282"/>
      <c r="J166" s="282"/>
      <c r="K166" s="282"/>
      <c r="L166" s="282"/>
      <c r="M166" s="4"/>
      <c r="N166" s="282"/>
      <c r="O166" s="282"/>
      <c r="P166" s="282"/>
      <c r="Q166" s="282"/>
      <c r="R166" s="282"/>
      <c r="S166" s="282"/>
      <c r="T166" s="282"/>
      <c r="U166" s="282"/>
      <c r="V166" s="282"/>
      <c r="W166" s="282"/>
      <c r="X166" s="282"/>
      <c r="Y166" s="282"/>
      <c r="Z166" s="282"/>
      <c r="AA166" s="283"/>
    </row>
    <row r="167" spans="2:27">
      <c r="B167" s="279">
        <v>151</v>
      </c>
      <c r="C167" s="280"/>
      <c r="D167" s="288"/>
      <c r="E167" s="288"/>
      <c r="F167" s="288"/>
      <c r="G167" s="288"/>
      <c r="H167" s="282"/>
      <c r="I167" s="282"/>
      <c r="J167" s="282"/>
      <c r="K167" s="282"/>
      <c r="L167" s="282"/>
      <c r="M167" s="4"/>
      <c r="N167" s="282"/>
      <c r="O167" s="282"/>
      <c r="P167" s="282"/>
      <c r="Q167" s="282"/>
      <c r="R167" s="282"/>
      <c r="S167" s="282"/>
      <c r="T167" s="282"/>
      <c r="U167" s="282"/>
      <c r="V167" s="282"/>
      <c r="W167" s="282"/>
      <c r="X167" s="282"/>
      <c r="Y167" s="282"/>
      <c r="Z167" s="282"/>
      <c r="AA167" s="283"/>
    </row>
    <row r="168" spans="2:27">
      <c r="B168" s="279">
        <v>152</v>
      </c>
      <c r="C168" s="280"/>
      <c r="D168" s="288"/>
      <c r="E168" s="288"/>
      <c r="F168" s="288"/>
      <c r="G168" s="288"/>
      <c r="H168" s="282"/>
      <c r="I168" s="282"/>
      <c r="J168" s="282"/>
      <c r="K168" s="282"/>
      <c r="L168" s="282"/>
      <c r="M168" s="4"/>
      <c r="N168" s="282"/>
      <c r="O168" s="282"/>
      <c r="P168" s="282"/>
      <c r="Q168" s="282"/>
      <c r="R168" s="282"/>
      <c r="S168" s="282"/>
      <c r="T168" s="282"/>
      <c r="U168" s="282"/>
      <c r="V168" s="282"/>
      <c r="W168" s="282"/>
      <c r="X168" s="282"/>
      <c r="Y168" s="282"/>
      <c r="Z168" s="282"/>
      <c r="AA168" s="283"/>
    </row>
    <row r="169" spans="2:27">
      <c r="B169" s="279">
        <v>153</v>
      </c>
      <c r="C169" s="280"/>
      <c r="D169" s="288"/>
      <c r="E169" s="288"/>
      <c r="F169" s="288"/>
      <c r="G169" s="288"/>
      <c r="H169" s="282"/>
      <c r="I169" s="282"/>
      <c r="J169" s="282"/>
      <c r="K169" s="282"/>
      <c r="L169" s="282"/>
      <c r="M169" s="4"/>
      <c r="N169" s="282"/>
      <c r="O169" s="282"/>
      <c r="P169" s="282"/>
      <c r="Q169" s="282"/>
      <c r="R169" s="282"/>
      <c r="S169" s="282"/>
      <c r="T169" s="282"/>
      <c r="U169" s="282"/>
      <c r="V169" s="282"/>
      <c r="W169" s="282"/>
      <c r="X169" s="282"/>
      <c r="Y169" s="282"/>
      <c r="Z169" s="282"/>
      <c r="AA169" s="283"/>
    </row>
    <row r="170" spans="2:27">
      <c r="B170" s="279">
        <v>154</v>
      </c>
      <c r="C170" s="280"/>
      <c r="D170" s="288"/>
      <c r="E170" s="288"/>
      <c r="F170" s="288"/>
      <c r="G170" s="288"/>
      <c r="H170" s="282"/>
      <c r="I170" s="282"/>
      <c r="J170" s="282"/>
      <c r="K170" s="282"/>
      <c r="L170" s="282"/>
      <c r="M170" s="4"/>
      <c r="N170" s="282"/>
      <c r="O170" s="282"/>
      <c r="P170" s="282"/>
      <c r="Q170" s="282"/>
      <c r="R170" s="282"/>
      <c r="S170" s="282"/>
      <c r="T170" s="282"/>
      <c r="U170" s="282"/>
      <c r="V170" s="282"/>
      <c r="W170" s="282"/>
      <c r="X170" s="282"/>
      <c r="Y170" s="282"/>
      <c r="Z170" s="282"/>
      <c r="AA170" s="283"/>
    </row>
    <row r="171" spans="2:27">
      <c r="B171" s="279">
        <v>155</v>
      </c>
      <c r="C171" s="280"/>
      <c r="D171" s="288"/>
      <c r="E171" s="288"/>
      <c r="F171" s="288"/>
      <c r="G171" s="288"/>
      <c r="H171" s="282"/>
      <c r="I171" s="282"/>
      <c r="J171" s="282"/>
      <c r="K171" s="282"/>
      <c r="L171" s="282"/>
      <c r="M171" s="4"/>
      <c r="N171" s="282"/>
      <c r="O171" s="282"/>
      <c r="P171" s="282"/>
      <c r="Q171" s="282"/>
      <c r="R171" s="282"/>
      <c r="S171" s="282"/>
      <c r="T171" s="282"/>
      <c r="U171" s="282"/>
      <c r="V171" s="282"/>
      <c r="W171" s="282"/>
      <c r="X171" s="282"/>
      <c r="Y171" s="282"/>
      <c r="Z171" s="282"/>
      <c r="AA171" s="283"/>
    </row>
    <row r="172" spans="2:27">
      <c r="B172" s="279">
        <v>156</v>
      </c>
      <c r="C172" s="280"/>
      <c r="D172" s="288"/>
      <c r="E172" s="288"/>
      <c r="F172" s="288"/>
      <c r="G172" s="288"/>
      <c r="H172" s="282"/>
      <c r="I172" s="282"/>
      <c r="J172" s="282"/>
      <c r="K172" s="282"/>
      <c r="L172" s="282"/>
      <c r="M172" s="4"/>
      <c r="N172" s="282"/>
      <c r="O172" s="282"/>
      <c r="P172" s="282"/>
      <c r="Q172" s="282"/>
      <c r="R172" s="282"/>
      <c r="S172" s="282"/>
      <c r="T172" s="282"/>
      <c r="U172" s="282"/>
      <c r="V172" s="282"/>
      <c r="W172" s="282"/>
      <c r="X172" s="282"/>
      <c r="Y172" s="282"/>
      <c r="Z172" s="282"/>
      <c r="AA172" s="283"/>
    </row>
    <row r="173" spans="2:27">
      <c r="B173" s="279">
        <v>157</v>
      </c>
      <c r="C173" s="280"/>
      <c r="D173" s="288"/>
      <c r="E173" s="288"/>
      <c r="F173" s="288"/>
      <c r="G173" s="288"/>
      <c r="H173" s="282"/>
      <c r="I173" s="282"/>
      <c r="J173" s="282"/>
      <c r="K173" s="282"/>
      <c r="L173" s="282"/>
      <c r="M173" s="4"/>
      <c r="N173" s="282"/>
      <c r="O173" s="282"/>
      <c r="P173" s="282"/>
      <c r="Q173" s="282"/>
      <c r="R173" s="282"/>
      <c r="S173" s="282"/>
      <c r="T173" s="282"/>
      <c r="U173" s="282"/>
      <c r="V173" s="282"/>
      <c r="W173" s="282"/>
      <c r="X173" s="282"/>
      <c r="Y173" s="282"/>
      <c r="Z173" s="282"/>
      <c r="AA173" s="283"/>
    </row>
    <row r="174" spans="2:27">
      <c r="B174" s="279">
        <v>158</v>
      </c>
      <c r="C174" s="280"/>
      <c r="D174" s="288"/>
      <c r="E174" s="288"/>
      <c r="F174" s="288"/>
      <c r="G174" s="288"/>
      <c r="H174" s="282"/>
      <c r="I174" s="282"/>
      <c r="J174" s="282"/>
      <c r="K174" s="282"/>
      <c r="L174" s="282"/>
      <c r="M174" s="4"/>
      <c r="N174" s="282"/>
      <c r="O174" s="282"/>
      <c r="P174" s="282"/>
      <c r="Q174" s="282"/>
      <c r="R174" s="282"/>
      <c r="S174" s="282"/>
      <c r="T174" s="282"/>
      <c r="U174" s="282"/>
      <c r="V174" s="282"/>
      <c r="W174" s="282"/>
      <c r="X174" s="282"/>
      <c r="Y174" s="282"/>
      <c r="Z174" s="282"/>
      <c r="AA174" s="283"/>
    </row>
    <row r="175" spans="2:27">
      <c r="B175" s="279">
        <v>159</v>
      </c>
      <c r="C175" s="280"/>
      <c r="D175" s="288"/>
      <c r="E175" s="288"/>
      <c r="F175" s="288"/>
      <c r="G175" s="288"/>
      <c r="H175" s="282"/>
      <c r="I175" s="282"/>
      <c r="J175" s="282"/>
      <c r="K175" s="282"/>
      <c r="L175" s="282"/>
      <c r="M175" s="4"/>
      <c r="N175" s="282"/>
      <c r="O175" s="282"/>
      <c r="P175" s="282"/>
      <c r="Q175" s="282"/>
      <c r="R175" s="282"/>
      <c r="S175" s="282"/>
      <c r="T175" s="282"/>
      <c r="U175" s="282"/>
      <c r="V175" s="282"/>
      <c r="W175" s="282"/>
      <c r="X175" s="282"/>
      <c r="Y175" s="282"/>
      <c r="Z175" s="282"/>
      <c r="AA175" s="283"/>
    </row>
    <row r="176" spans="2:27">
      <c r="B176" s="279">
        <v>160</v>
      </c>
      <c r="C176" s="280"/>
      <c r="D176" s="288"/>
      <c r="E176" s="288"/>
      <c r="F176" s="288"/>
      <c r="G176" s="288"/>
      <c r="H176" s="282"/>
      <c r="I176" s="282"/>
      <c r="J176" s="282"/>
      <c r="K176" s="282"/>
      <c r="L176" s="282"/>
      <c r="M176" s="4"/>
      <c r="N176" s="282"/>
      <c r="O176" s="282"/>
      <c r="P176" s="282"/>
      <c r="Q176" s="282"/>
      <c r="R176" s="282"/>
      <c r="S176" s="282"/>
      <c r="T176" s="282"/>
      <c r="U176" s="282"/>
      <c r="V176" s="282"/>
      <c r="W176" s="282"/>
      <c r="X176" s="282"/>
      <c r="Y176" s="282"/>
      <c r="Z176" s="282"/>
      <c r="AA176" s="283"/>
    </row>
    <row r="177" spans="2:27">
      <c r="B177" s="279">
        <v>161</v>
      </c>
      <c r="C177" s="280"/>
      <c r="D177" s="288"/>
      <c r="E177" s="288"/>
      <c r="F177" s="288"/>
      <c r="G177" s="288"/>
      <c r="H177" s="282"/>
      <c r="I177" s="282"/>
      <c r="J177" s="282"/>
      <c r="K177" s="282"/>
      <c r="L177" s="282"/>
      <c r="M177" s="4"/>
      <c r="N177" s="282"/>
      <c r="O177" s="282"/>
      <c r="P177" s="282"/>
      <c r="Q177" s="282"/>
      <c r="R177" s="282"/>
      <c r="S177" s="282"/>
      <c r="T177" s="282"/>
      <c r="U177" s="282"/>
      <c r="V177" s="282"/>
      <c r="W177" s="282"/>
      <c r="X177" s="282"/>
      <c r="Y177" s="282"/>
      <c r="Z177" s="282"/>
      <c r="AA177" s="283"/>
    </row>
    <row r="178" spans="2:27">
      <c r="B178" s="279">
        <v>162</v>
      </c>
      <c r="C178" s="280"/>
      <c r="D178" s="288"/>
      <c r="E178" s="288"/>
      <c r="F178" s="288"/>
      <c r="G178" s="288"/>
      <c r="H178" s="282"/>
      <c r="I178" s="282"/>
      <c r="J178" s="282"/>
      <c r="K178" s="282"/>
      <c r="L178" s="282"/>
      <c r="M178" s="4"/>
      <c r="N178" s="282"/>
      <c r="O178" s="282"/>
      <c r="P178" s="282"/>
      <c r="Q178" s="282"/>
      <c r="R178" s="282"/>
      <c r="S178" s="282"/>
      <c r="T178" s="282"/>
      <c r="U178" s="282"/>
      <c r="V178" s="282"/>
      <c r="W178" s="282"/>
      <c r="X178" s="282"/>
      <c r="Y178" s="282"/>
      <c r="Z178" s="282"/>
      <c r="AA178" s="283"/>
    </row>
    <row r="179" spans="2:27">
      <c r="B179" s="279">
        <v>163</v>
      </c>
      <c r="C179" s="280"/>
      <c r="D179" s="281"/>
      <c r="E179" s="281"/>
      <c r="F179" s="281"/>
      <c r="G179" s="281"/>
      <c r="H179" s="235"/>
      <c r="I179" s="235"/>
      <c r="J179" s="235"/>
      <c r="K179" s="235"/>
      <c r="L179" s="235"/>
      <c r="M179" s="3"/>
      <c r="N179" s="282"/>
      <c r="O179" s="282"/>
      <c r="P179" s="282"/>
      <c r="Q179" s="282"/>
      <c r="R179" s="282"/>
      <c r="S179" s="282"/>
      <c r="T179" s="282"/>
      <c r="U179" s="282"/>
      <c r="V179" s="282"/>
      <c r="W179" s="282"/>
      <c r="X179" s="282"/>
      <c r="Y179" s="282"/>
      <c r="Z179" s="282"/>
      <c r="AA179" s="283"/>
    </row>
    <row r="180" spans="2:27" ht="18.5" thickBot="1">
      <c r="B180" s="284">
        <v>164</v>
      </c>
      <c r="C180" s="285"/>
      <c r="D180" s="286"/>
      <c r="E180" s="286"/>
      <c r="F180" s="286"/>
      <c r="G180" s="286"/>
      <c r="H180" s="246"/>
      <c r="I180" s="246"/>
      <c r="J180" s="246"/>
      <c r="K180" s="246"/>
      <c r="L180" s="246"/>
      <c r="M180" s="6"/>
      <c r="N180" s="246"/>
      <c r="O180" s="246"/>
      <c r="P180" s="246"/>
      <c r="Q180" s="246"/>
      <c r="R180" s="246"/>
      <c r="S180" s="246"/>
      <c r="T180" s="246"/>
      <c r="U180" s="246"/>
      <c r="V180" s="246"/>
      <c r="W180" s="246"/>
      <c r="X180" s="246"/>
      <c r="Y180" s="246"/>
      <c r="Z180" s="246"/>
      <c r="AA180" s="287"/>
    </row>
    <row r="181" spans="2:27">
      <c r="D181" s="16"/>
      <c r="E181" s="16"/>
      <c r="F181" s="16"/>
      <c r="G181" s="16"/>
    </row>
    <row r="182" spans="2:27" ht="18.5" thickBot="1">
      <c r="D182" s="16"/>
      <c r="E182" s="16"/>
      <c r="F182" s="16"/>
      <c r="G182" s="16"/>
    </row>
    <row r="183" spans="2:27">
      <c r="B183" s="289" t="s">
        <v>383</v>
      </c>
      <c r="C183" s="290"/>
      <c r="D183" s="291" t="s">
        <v>384</v>
      </c>
      <c r="E183" s="291"/>
      <c r="F183" s="291"/>
      <c r="G183" s="291"/>
      <c r="H183" s="290" t="s">
        <v>197</v>
      </c>
      <c r="I183" s="290"/>
      <c r="J183" s="290"/>
      <c r="K183" s="290"/>
      <c r="L183" s="290"/>
      <c r="M183" s="8" t="s">
        <v>528</v>
      </c>
      <c r="N183" s="292" t="s">
        <v>385</v>
      </c>
      <c r="O183" s="293"/>
      <c r="P183" s="293"/>
      <c r="Q183" s="293"/>
      <c r="R183" s="293"/>
      <c r="S183" s="293"/>
      <c r="T183" s="293"/>
      <c r="U183" s="293"/>
      <c r="V183" s="293"/>
      <c r="W183" s="293"/>
      <c r="X183" s="293"/>
      <c r="Y183" s="293"/>
      <c r="Z183" s="293"/>
      <c r="AA183" s="294"/>
    </row>
    <row r="184" spans="2:27">
      <c r="B184" s="279">
        <v>165</v>
      </c>
      <c r="C184" s="280"/>
      <c r="D184" s="288"/>
      <c r="E184" s="288"/>
      <c r="F184" s="288"/>
      <c r="G184" s="288"/>
      <c r="H184" s="282"/>
      <c r="I184" s="282"/>
      <c r="J184" s="282"/>
      <c r="K184" s="282"/>
      <c r="L184" s="282"/>
      <c r="M184" s="4"/>
      <c r="N184" s="282"/>
      <c r="O184" s="282"/>
      <c r="P184" s="282"/>
      <c r="Q184" s="282"/>
      <c r="R184" s="282"/>
      <c r="S184" s="282"/>
      <c r="T184" s="282"/>
      <c r="U184" s="282"/>
      <c r="V184" s="282"/>
      <c r="W184" s="282"/>
      <c r="X184" s="282"/>
      <c r="Y184" s="282"/>
      <c r="Z184" s="282"/>
      <c r="AA184" s="283"/>
    </row>
    <row r="185" spans="2:27">
      <c r="B185" s="279">
        <v>166</v>
      </c>
      <c r="C185" s="280"/>
      <c r="D185" s="288"/>
      <c r="E185" s="288"/>
      <c r="F185" s="288"/>
      <c r="G185" s="288"/>
      <c r="H185" s="282"/>
      <c r="I185" s="282"/>
      <c r="J185" s="282"/>
      <c r="K185" s="282"/>
      <c r="L185" s="282"/>
      <c r="M185" s="4"/>
      <c r="N185" s="282"/>
      <c r="O185" s="282"/>
      <c r="P185" s="282"/>
      <c r="Q185" s="282"/>
      <c r="R185" s="282"/>
      <c r="S185" s="282"/>
      <c r="T185" s="282"/>
      <c r="U185" s="282"/>
      <c r="V185" s="282"/>
      <c r="W185" s="282"/>
      <c r="X185" s="282"/>
      <c r="Y185" s="282"/>
      <c r="Z185" s="282"/>
      <c r="AA185" s="283"/>
    </row>
    <row r="186" spans="2:27">
      <c r="B186" s="279">
        <v>167</v>
      </c>
      <c r="C186" s="280"/>
      <c r="D186" s="288"/>
      <c r="E186" s="288"/>
      <c r="F186" s="288"/>
      <c r="G186" s="288"/>
      <c r="H186" s="282"/>
      <c r="I186" s="282"/>
      <c r="J186" s="282"/>
      <c r="K186" s="282"/>
      <c r="L186" s="282"/>
      <c r="M186" s="4"/>
      <c r="N186" s="282"/>
      <c r="O186" s="282"/>
      <c r="P186" s="282"/>
      <c r="Q186" s="282"/>
      <c r="R186" s="282"/>
      <c r="S186" s="282"/>
      <c r="T186" s="282"/>
      <c r="U186" s="282"/>
      <c r="V186" s="282"/>
      <c r="W186" s="282"/>
      <c r="X186" s="282"/>
      <c r="Y186" s="282"/>
      <c r="Z186" s="282"/>
      <c r="AA186" s="283"/>
    </row>
    <row r="187" spans="2:27">
      <c r="B187" s="279">
        <v>168</v>
      </c>
      <c r="C187" s="280"/>
      <c r="D187" s="288"/>
      <c r="E187" s="288"/>
      <c r="F187" s="288"/>
      <c r="G187" s="288"/>
      <c r="H187" s="282"/>
      <c r="I187" s="282"/>
      <c r="J187" s="282"/>
      <c r="K187" s="282"/>
      <c r="L187" s="282"/>
      <c r="M187" s="4"/>
      <c r="N187" s="282"/>
      <c r="O187" s="282"/>
      <c r="P187" s="282"/>
      <c r="Q187" s="282"/>
      <c r="R187" s="282"/>
      <c r="S187" s="282"/>
      <c r="T187" s="282"/>
      <c r="U187" s="282"/>
      <c r="V187" s="282"/>
      <c r="W187" s="282"/>
      <c r="X187" s="282"/>
      <c r="Y187" s="282"/>
      <c r="Z187" s="282"/>
      <c r="AA187" s="283"/>
    </row>
    <row r="188" spans="2:27">
      <c r="B188" s="279">
        <v>169</v>
      </c>
      <c r="C188" s="280"/>
      <c r="D188" s="288"/>
      <c r="E188" s="288"/>
      <c r="F188" s="288"/>
      <c r="G188" s="288"/>
      <c r="H188" s="282"/>
      <c r="I188" s="282"/>
      <c r="J188" s="282"/>
      <c r="K188" s="282"/>
      <c r="L188" s="282"/>
      <c r="M188" s="4"/>
      <c r="N188" s="282"/>
      <c r="O188" s="282"/>
      <c r="P188" s="282"/>
      <c r="Q188" s="282"/>
      <c r="R188" s="282"/>
      <c r="S188" s="282"/>
      <c r="T188" s="282"/>
      <c r="U188" s="282"/>
      <c r="V188" s="282"/>
      <c r="W188" s="282"/>
      <c r="X188" s="282"/>
      <c r="Y188" s="282"/>
      <c r="Z188" s="282"/>
      <c r="AA188" s="283"/>
    </row>
    <row r="189" spans="2:27">
      <c r="B189" s="279">
        <v>170</v>
      </c>
      <c r="C189" s="280"/>
      <c r="D189" s="288"/>
      <c r="E189" s="288"/>
      <c r="F189" s="288"/>
      <c r="G189" s="288"/>
      <c r="H189" s="282"/>
      <c r="I189" s="282"/>
      <c r="J189" s="282"/>
      <c r="K189" s="282"/>
      <c r="L189" s="282"/>
      <c r="M189" s="4"/>
      <c r="N189" s="282"/>
      <c r="O189" s="282"/>
      <c r="P189" s="282"/>
      <c r="Q189" s="282"/>
      <c r="R189" s="282"/>
      <c r="S189" s="282"/>
      <c r="T189" s="282"/>
      <c r="U189" s="282"/>
      <c r="V189" s="282"/>
      <c r="W189" s="282"/>
      <c r="X189" s="282"/>
      <c r="Y189" s="282"/>
      <c r="Z189" s="282"/>
      <c r="AA189" s="283"/>
    </row>
    <row r="190" spans="2:27">
      <c r="B190" s="279">
        <v>171</v>
      </c>
      <c r="C190" s="280"/>
      <c r="D190" s="288"/>
      <c r="E190" s="288"/>
      <c r="F190" s="288"/>
      <c r="G190" s="288"/>
      <c r="H190" s="282"/>
      <c r="I190" s="282"/>
      <c r="J190" s="282"/>
      <c r="K190" s="282"/>
      <c r="L190" s="282"/>
      <c r="M190" s="4"/>
      <c r="N190" s="282"/>
      <c r="O190" s="282"/>
      <c r="P190" s="282"/>
      <c r="Q190" s="282"/>
      <c r="R190" s="282"/>
      <c r="S190" s="282"/>
      <c r="T190" s="282"/>
      <c r="U190" s="282"/>
      <c r="V190" s="282"/>
      <c r="W190" s="282"/>
      <c r="X190" s="282"/>
      <c r="Y190" s="282"/>
      <c r="Z190" s="282"/>
      <c r="AA190" s="283"/>
    </row>
    <row r="191" spans="2:27">
      <c r="B191" s="279">
        <v>172</v>
      </c>
      <c r="C191" s="280"/>
      <c r="D191" s="288"/>
      <c r="E191" s="288"/>
      <c r="F191" s="288"/>
      <c r="G191" s="288"/>
      <c r="H191" s="282"/>
      <c r="I191" s="282"/>
      <c r="J191" s="282"/>
      <c r="K191" s="282"/>
      <c r="L191" s="282"/>
      <c r="M191" s="4"/>
      <c r="N191" s="282"/>
      <c r="O191" s="282"/>
      <c r="P191" s="282"/>
      <c r="Q191" s="282"/>
      <c r="R191" s="282"/>
      <c r="S191" s="282"/>
      <c r="T191" s="282"/>
      <c r="U191" s="282"/>
      <c r="V191" s="282"/>
      <c r="W191" s="282"/>
      <c r="X191" s="282"/>
      <c r="Y191" s="282"/>
      <c r="Z191" s="282"/>
      <c r="AA191" s="283"/>
    </row>
    <row r="192" spans="2:27">
      <c r="B192" s="279">
        <v>173</v>
      </c>
      <c r="C192" s="280"/>
      <c r="D192" s="288"/>
      <c r="E192" s="288"/>
      <c r="F192" s="288"/>
      <c r="G192" s="288"/>
      <c r="H192" s="282"/>
      <c r="I192" s="282"/>
      <c r="J192" s="282"/>
      <c r="K192" s="282"/>
      <c r="L192" s="282"/>
      <c r="M192" s="4"/>
      <c r="N192" s="282"/>
      <c r="O192" s="282"/>
      <c r="P192" s="282"/>
      <c r="Q192" s="282"/>
      <c r="R192" s="282"/>
      <c r="S192" s="282"/>
      <c r="T192" s="282"/>
      <c r="U192" s="282"/>
      <c r="V192" s="282"/>
      <c r="W192" s="282"/>
      <c r="X192" s="282"/>
      <c r="Y192" s="282"/>
      <c r="Z192" s="282"/>
      <c r="AA192" s="283"/>
    </row>
    <row r="193" spans="2:27">
      <c r="B193" s="279">
        <v>174</v>
      </c>
      <c r="C193" s="280"/>
      <c r="D193" s="288"/>
      <c r="E193" s="288"/>
      <c r="F193" s="288"/>
      <c r="G193" s="288"/>
      <c r="H193" s="282"/>
      <c r="I193" s="282"/>
      <c r="J193" s="282"/>
      <c r="K193" s="282"/>
      <c r="L193" s="282"/>
      <c r="M193" s="4"/>
      <c r="N193" s="282"/>
      <c r="O193" s="282"/>
      <c r="P193" s="282"/>
      <c r="Q193" s="282"/>
      <c r="R193" s="282"/>
      <c r="S193" s="282"/>
      <c r="T193" s="282"/>
      <c r="U193" s="282"/>
      <c r="V193" s="282"/>
      <c r="W193" s="282"/>
      <c r="X193" s="282"/>
      <c r="Y193" s="282"/>
      <c r="Z193" s="282"/>
      <c r="AA193" s="283"/>
    </row>
    <row r="194" spans="2:27">
      <c r="B194" s="279">
        <v>175</v>
      </c>
      <c r="C194" s="280"/>
      <c r="D194" s="288"/>
      <c r="E194" s="288"/>
      <c r="F194" s="288"/>
      <c r="G194" s="288"/>
      <c r="H194" s="282"/>
      <c r="I194" s="282"/>
      <c r="J194" s="282"/>
      <c r="K194" s="282"/>
      <c r="L194" s="282"/>
      <c r="M194" s="4"/>
      <c r="N194" s="282"/>
      <c r="O194" s="282"/>
      <c r="P194" s="282"/>
      <c r="Q194" s="282"/>
      <c r="R194" s="282"/>
      <c r="S194" s="282"/>
      <c r="T194" s="282"/>
      <c r="U194" s="282"/>
      <c r="V194" s="282"/>
      <c r="W194" s="282"/>
      <c r="X194" s="282"/>
      <c r="Y194" s="282"/>
      <c r="Z194" s="282"/>
      <c r="AA194" s="283"/>
    </row>
    <row r="195" spans="2:27">
      <c r="B195" s="279">
        <v>176</v>
      </c>
      <c r="C195" s="280"/>
      <c r="D195" s="288"/>
      <c r="E195" s="288"/>
      <c r="F195" s="288"/>
      <c r="G195" s="288"/>
      <c r="H195" s="282"/>
      <c r="I195" s="282"/>
      <c r="J195" s="282"/>
      <c r="K195" s="282"/>
      <c r="L195" s="282"/>
      <c r="M195" s="4"/>
      <c r="N195" s="282"/>
      <c r="O195" s="282"/>
      <c r="P195" s="282"/>
      <c r="Q195" s="282"/>
      <c r="R195" s="282"/>
      <c r="S195" s="282"/>
      <c r="T195" s="282"/>
      <c r="U195" s="282"/>
      <c r="V195" s="282"/>
      <c r="W195" s="282"/>
      <c r="X195" s="282"/>
      <c r="Y195" s="282"/>
      <c r="Z195" s="282"/>
      <c r="AA195" s="283"/>
    </row>
    <row r="196" spans="2:27">
      <c r="B196" s="279">
        <v>177</v>
      </c>
      <c r="C196" s="280"/>
      <c r="D196" s="288"/>
      <c r="E196" s="288"/>
      <c r="F196" s="288"/>
      <c r="G196" s="288"/>
      <c r="H196" s="282"/>
      <c r="I196" s="282"/>
      <c r="J196" s="282"/>
      <c r="K196" s="282"/>
      <c r="L196" s="282"/>
      <c r="M196" s="4"/>
      <c r="N196" s="282"/>
      <c r="O196" s="282"/>
      <c r="P196" s="282"/>
      <c r="Q196" s="282"/>
      <c r="R196" s="282"/>
      <c r="S196" s="282"/>
      <c r="T196" s="282"/>
      <c r="U196" s="282"/>
      <c r="V196" s="282"/>
      <c r="W196" s="282"/>
      <c r="X196" s="282"/>
      <c r="Y196" s="282"/>
      <c r="Z196" s="282"/>
      <c r="AA196" s="283"/>
    </row>
    <row r="197" spans="2:27">
      <c r="B197" s="279">
        <v>178</v>
      </c>
      <c r="C197" s="280"/>
      <c r="D197" s="288"/>
      <c r="E197" s="288"/>
      <c r="F197" s="288"/>
      <c r="G197" s="288"/>
      <c r="H197" s="282"/>
      <c r="I197" s="282"/>
      <c r="J197" s="282"/>
      <c r="K197" s="282"/>
      <c r="L197" s="282"/>
      <c r="M197" s="4"/>
      <c r="N197" s="282"/>
      <c r="O197" s="282"/>
      <c r="P197" s="282"/>
      <c r="Q197" s="282"/>
      <c r="R197" s="282"/>
      <c r="S197" s="282"/>
      <c r="T197" s="282"/>
      <c r="U197" s="282"/>
      <c r="V197" s="282"/>
      <c r="W197" s="282"/>
      <c r="X197" s="282"/>
      <c r="Y197" s="282"/>
      <c r="Z197" s="282"/>
      <c r="AA197" s="283"/>
    </row>
    <row r="198" spans="2:27">
      <c r="B198" s="279">
        <v>179</v>
      </c>
      <c r="C198" s="280"/>
      <c r="D198" s="288"/>
      <c r="E198" s="288"/>
      <c r="F198" s="288"/>
      <c r="G198" s="288"/>
      <c r="H198" s="282"/>
      <c r="I198" s="282"/>
      <c r="J198" s="282"/>
      <c r="K198" s="282"/>
      <c r="L198" s="282"/>
      <c r="M198" s="4"/>
      <c r="N198" s="282"/>
      <c r="O198" s="282"/>
      <c r="P198" s="282"/>
      <c r="Q198" s="282"/>
      <c r="R198" s="282"/>
      <c r="S198" s="282"/>
      <c r="T198" s="282"/>
      <c r="U198" s="282"/>
      <c r="V198" s="282"/>
      <c r="W198" s="282"/>
      <c r="X198" s="282"/>
      <c r="Y198" s="282"/>
      <c r="Z198" s="282"/>
      <c r="AA198" s="283"/>
    </row>
    <row r="199" spans="2:27">
      <c r="B199" s="279">
        <v>180</v>
      </c>
      <c r="C199" s="280"/>
      <c r="D199" s="288"/>
      <c r="E199" s="288"/>
      <c r="F199" s="288"/>
      <c r="G199" s="288"/>
      <c r="H199" s="282"/>
      <c r="I199" s="282"/>
      <c r="J199" s="282"/>
      <c r="K199" s="282"/>
      <c r="L199" s="282"/>
      <c r="M199" s="4"/>
      <c r="N199" s="282"/>
      <c r="O199" s="282"/>
      <c r="P199" s="282"/>
      <c r="Q199" s="282"/>
      <c r="R199" s="282"/>
      <c r="S199" s="282"/>
      <c r="T199" s="282"/>
      <c r="U199" s="282"/>
      <c r="V199" s="282"/>
      <c r="W199" s="282"/>
      <c r="X199" s="282"/>
      <c r="Y199" s="282"/>
      <c r="Z199" s="282"/>
      <c r="AA199" s="283"/>
    </row>
    <row r="200" spans="2:27">
      <c r="B200" s="279">
        <v>181</v>
      </c>
      <c r="C200" s="280"/>
      <c r="D200" s="288"/>
      <c r="E200" s="288"/>
      <c r="F200" s="288"/>
      <c r="G200" s="288"/>
      <c r="H200" s="282"/>
      <c r="I200" s="282"/>
      <c r="J200" s="282"/>
      <c r="K200" s="282"/>
      <c r="L200" s="282"/>
      <c r="M200" s="4"/>
      <c r="N200" s="282"/>
      <c r="O200" s="282"/>
      <c r="P200" s="282"/>
      <c r="Q200" s="282"/>
      <c r="R200" s="282"/>
      <c r="S200" s="282"/>
      <c r="T200" s="282"/>
      <c r="U200" s="282"/>
      <c r="V200" s="282"/>
      <c r="W200" s="282"/>
      <c r="X200" s="282"/>
      <c r="Y200" s="282"/>
      <c r="Z200" s="282"/>
      <c r="AA200" s="283"/>
    </row>
    <row r="201" spans="2:27">
      <c r="B201" s="279">
        <v>182</v>
      </c>
      <c r="C201" s="280"/>
      <c r="D201" s="288"/>
      <c r="E201" s="288"/>
      <c r="F201" s="288"/>
      <c r="G201" s="288"/>
      <c r="H201" s="282"/>
      <c r="I201" s="282"/>
      <c r="J201" s="282"/>
      <c r="K201" s="282"/>
      <c r="L201" s="282"/>
      <c r="M201" s="4"/>
      <c r="N201" s="282"/>
      <c r="O201" s="282"/>
      <c r="P201" s="282"/>
      <c r="Q201" s="282"/>
      <c r="R201" s="282"/>
      <c r="S201" s="282"/>
      <c r="T201" s="282"/>
      <c r="U201" s="282"/>
      <c r="V201" s="282"/>
      <c r="W201" s="282"/>
      <c r="X201" s="282"/>
      <c r="Y201" s="282"/>
      <c r="Z201" s="282"/>
      <c r="AA201" s="283"/>
    </row>
    <row r="202" spans="2:27">
      <c r="B202" s="279">
        <v>183</v>
      </c>
      <c r="C202" s="280"/>
      <c r="D202" s="288"/>
      <c r="E202" s="288"/>
      <c r="F202" s="288"/>
      <c r="G202" s="288"/>
      <c r="H202" s="282"/>
      <c r="I202" s="282"/>
      <c r="J202" s="282"/>
      <c r="K202" s="282"/>
      <c r="L202" s="282"/>
      <c r="M202" s="4"/>
      <c r="N202" s="282"/>
      <c r="O202" s="282"/>
      <c r="P202" s="282"/>
      <c r="Q202" s="282"/>
      <c r="R202" s="282"/>
      <c r="S202" s="282"/>
      <c r="T202" s="282"/>
      <c r="U202" s="282"/>
      <c r="V202" s="282"/>
      <c r="W202" s="282"/>
      <c r="X202" s="282"/>
      <c r="Y202" s="282"/>
      <c r="Z202" s="282"/>
      <c r="AA202" s="283"/>
    </row>
    <row r="203" spans="2:27">
      <c r="B203" s="279">
        <v>184</v>
      </c>
      <c r="C203" s="280"/>
      <c r="D203" s="288"/>
      <c r="E203" s="288"/>
      <c r="F203" s="288"/>
      <c r="G203" s="288"/>
      <c r="H203" s="282"/>
      <c r="I203" s="282"/>
      <c r="J203" s="282"/>
      <c r="K203" s="282"/>
      <c r="L203" s="282"/>
      <c r="M203" s="4"/>
      <c r="N203" s="282"/>
      <c r="O203" s="282"/>
      <c r="P203" s="282"/>
      <c r="Q203" s="282"/>
      <c r="R203" s="282"/>
      <c r="S203" s="282"/>
      <c r="T203" s="282"/>
      <c r="U203" s="282"/>
      <c r="V203" s="282"/>
      <c r="W203" s="282"/>
      <c r="X203" s="282"/>
      <c r="Y203" s="282"/>
      <c r="Z203" s="282"/>
      <c r="AA203" s="283"/>
    </row>
    <row r="204" spans="2:27">
      <c r="B204" s="279">
        <v>185</v>
      </c>
      <c r="C204" s="280"/>
      <c r="D204" s="288"/>
      <c r="E204" s="288"/>
      <c r="F204" s="288"/>
      <c r="G204" s="288"/>
      <c r="H204" s="282"/>
      <c r="I204" s="282"/>
      <c r="J204" s="282"/>
      <c r="K204" s="282"/>
      <c r="L204" s="282"/>
      <c r="M204" s="4"/>
      <c r="N204" s="282"/>
      <c r="O204" s="282"/>
      <c r="P204" s="282"/>
      <c r="Q204" s="282"/>
      <c r="R204" s="282"/>
      <c r="S204" s="282"/>
      <c r="T204" s="282"/>
      <c r="U204" s="282"/>
      <c r="V204" s="282"/>
      <c r="W204" s="282"/>
      <c r="X204" s="282"/>
      <c r="Y204" s="282"/>
      <c r="Z204" s="282"/>
      <c r="AA204" s="283"/>
    </row>
    <row r="205" spans="2:27">
      <c r="B205" s="279">
        <v>186</v>
      </c>
      <c r="C205" s="280"/>
      <c r="D205" s="288"/>
      <c r="E205" s="288"/>
      <c r="F205" s="288"/>
      <c r="G205" s="288"/>
      <c r="H205" s="282"/>
      <c r="I205" s="282"/>
      <c r="J205" s="282"/>
      <c r="K205" s="282"/>
      <c r="L205" s="282"/>
      <c r="M205" s="4"/>
      <c r="N205" s="282"/>
      <c r="O205" s="282"/>
      <c r="P205" s="282"/>
      <c r="Q205" s="282"/>
      <c r="R205" s="282"/>
      <c r="S205" s="282"/>
      <c r="T205" s="282"/>
      <c r="U205" s="282"/>
      <c r="V205" s="282"/>
      <c r="W205" s="282"/>
      <c r="X205" s="282"/>
      <c r="Y205" s="282"/>
      <c r="Z205" s="282"/>
      <c r="AA205" s="283"/>
    </row>
    <row r="206" spans="2:27">
      <c r="B206" s="279">
        <v>187</v>
      </c>
      <c r="C206" s="280"/>
      <c r="D206" s="288"/>
      <c r="E206" s="288"/>
      <c r="F206" s="288"/>
      <c r="G206" s="288"/>
      <c r="H206" s="282"/>
      <c r="I206" s="282"/>
      <c r="J206" s="282"/>
      <c r="K206" s="282"/>
      <c r="L206" s="282"/>
      <c r="M206" s="4"/>
      <c r="N206" s="282"/>
      <c r="O206" s="282"/>
      <c r="P206" s="282"/>
      <c r="Q206" s="282"/>
      <c r="R206" s="282"/>
      <c r="S206" s="282"/>
      <c r="T206" s="282"/>
      <c r="U206" s="282"/>
      <c r="V206" s="282"/>
      <c r="W206" s="282"/>
      <c r="X206" s="282"/>
      <c r="Y206" s="282"/>
      <c r="Z206" s="282"/>
      <c r="AA206" s="283"/>
    </row>
    <row r="207" spans="2:27">
      <c r="B207" s="279">
        <v>188</v>
      </c>
      <c r="C207" s="280"/>
      <c r="D207" s="288"/>
      <c r="E207" s="288"/>
      <c r="F207" s="288"/>
      <c r="G207" s="288"/>
      <c r="H207" s="282"/>
      <c r="I207" s="282"/>
      <c r="J207" s="282"/>
      <c r="K207" s="282"/>
      <c r="L207" s="282"/>
      <c r="M207" s="4"/>
      <c r="N207" s="282"/>
      <c r="O207" s="282"/>
      <c r="P207" s="282"/>
      <c r="Q207" s="282"/>
      <c r="R207" s="282"/>
      <c r="S207" s="282"/>
      <c r="T207" s="282"/>
      <c r="U207" s="282"/>
      <c r="V207" s="282"/>
      <c r="W207" s="282"/>
      <c r="X207" s="282"/>
      <c r="Y207" s="282"/>
      <c r="Z207" s="282"/>
      <c r="AA207" s="283"/>
    </row>
    <row r="208" spans="2:27">
      <c r="B208" s="279">
        <v>189</v>
      </c>
      <c r="C208" s="280"/>
      <c r="D208" s="288"/>
      <c r="E208" s="288"/>
      <c r="F208" s="288"/>
      <c r="G208" s="288"/>
      <c r="H208" s="282"/>
      <c r="I208" s="282"/>
      <c r="J208" s="282"/>
      <c r="K208" s="282"/>
      <c r="L208" s="282"/>
      <c r="M208" s="4"/>
      <c r="N208" s="282"/>
      <c r="O208" s="282"/>
      <c r="P208" s="282"/>
      <c r="Q208" s="282"/>
      <c r="R208" s="282"/>
      <c r="S208" s="282"/>
      <c r="T208" s="282"/>
      <c r="U208" s="282"/>
      <c r="V208" s="282"/>
      <c r="W208" s="282"/>
      <c r="X208" s="282"/>
      <c r="Y208" s="282"/>
      <c r="Z208" s="282"/>
      <c r="AA208" s="283"/>
    </row>
    <row r="209" spans="2:27">
      <c r="B209" s="279">
        <v>190</v>
      </c>
      <c r="C209" s="280"/>
      <c r="D209" s="288"/>
      <c r="E209" s="288"/>
      <c r="F209" s="288"/>
      <c r="G209" s="288"/>
      <c r="H209" s="282"/>
      <c r="I209" s="282"/>
      <c r="J209" s="282"/>
      <c r="K209" s="282"/>
      <c r="L209" s="282"/>
      <c r="M209" s="4"/>
      <c r="N209" s="282"/>
      <c r="O209" s="282"/>
      <c r="P209" s="282"/>
      <c r="Q209" s="282"/>
      <c r="R209" s="282"/>
      <c r="S209" s="282"/>
      <c r="T209" s="282"/>
      <c r="U209" s="282"/>
      <c r="V209" s="282"/>
      <c r="W209" s="282"/>
      <c r="X209" s="282"/>
      <c r="Y209" s="282"/>
      <c r="Z209" s="282"/>
      <c r="AA209" s="283"/>
    </row>
    <row r="210" spans="2:27">
      <c r="B210" s="279">
        <v>191</v>
      </c>
      <c r="C210" s="280"/>
      <c r="D210" s="288"/>
      <c r="E210" s="288"/>
      <c r="F210" s="288"/>
      <c r="G210" s="288"/>
      <c r="H210" s="282"/>
      <c r="I210" s="282"/>
      <c r="J210" s="282"/>
      <c r="K210" s="282"/>
      <c r="L210" s="282"/>
      <c r="M210" s="4"/>
      <c r="N210" s="282"/>
      <c r="O210" s="282"/>
      <c r="P210" s="282"/>
      <c r="Q210" s="282"/>
      <c r="R210" s="282"/>
      <c r="S210" s="282"/>
      <c r="T210" s="282"/>
      <c r="U210" s="282"/>
      <c r="V210" s="282"/>
      <c r="W210" s="282"/>
      <c r="X210" s="282"/>
      <c r="Y210" s="282"/>
      <c r="Z210" s="282"/>
      <c r="AA210" s="283"/>
    </row>
    <row r="211" spans="2:27">
      <c r="B211" s="279">
        <v>192</v>
      </c>
      <c r="C211" s="280"/>
      <c r="D211" s="288"/>
      <c r="E211" s="288"/>
      <c r="F211" s="288"/>
      <c r="G211" s="288"/>
      <c r="H211" s="282"/>
      <c r="I211" s="282"/>
      <c r="J211" s="282"/>
      <c r="K211" s="282"/>
      <c r="L211" s="282"/>
      <c r="M211" s="4"/>
      <c r="N211" s="282"/>
      <c r="O211" s="282"/>
      <c r="P211" s="282"/>
      <c r="Q211" s="282"/>
      <c r="R211" s="282"/>
      <c r="S211" s="282"/>
      <c r="T211" s="282"/>
      <c r="U211" s="282"/>
      <c r="V211" s="282"/>
      <c r="W211" s="282"/>
      <c r="X211" s="282"/>
      <c r="Y211" s="282"/>
      <c r="Z211" s="282"/>
      <c r="AA211" s="283"/>
    </row>
    <row r="212" spans="2:27">
      <c r="B212" s="279">
        <v>193</v>
      </c>
      <c r="C212" s="280"/>
      <c r="D212" s="288"/>
      <c r="E212" s="288"/>
      <c r="F212" s="288"/>
      <c r="G212" s="288"/>
      <c r="H212" s="282"/>
      <c r="I212" s="282"/>
      <c r="J212" s="282"/>
      <c r="K212" s="282"/>
      <c r="L212" s="282"/>
      <c r="M212" s="4"/>
      <c r="N212" s="282"/>
      <c r="O212" s="282"/>
      <c r="P212" s="282"/>
      <c r="Q212" s="282"/>
      <c r="R212" s="282"/>
      <c r="S212" s="282"/>
      <c r="T212" s="282"/>
      <c r="U212" s="282"/>
      <c r="V212" s="282"/>
      <c r="W212" s="282"/>
      <c r="X212" s="282"/>
      <c r="Y212" s="282"/>
      <c r="Z212" s="282"/>
      <c r="AA212" s="283"/>
    </row>
    <row r="213" spans="2:27">
      <c r="B213" s="279">
        <v>194</v>
      </c>
      <c r="C213" s="280"/>
      <c r="D213" s="288"/>
      <c r="E213" s="288"/>
      <c r="F213" s="288"/>
      <c r="G213" s="288"/>
      <c r="H213" s="282"/>
      <c r="I213" s="282"/>
      <c r="J213" s="282"/>
      <c r="K213" s="282"/>
      <c r="L213" s="282"/>
      <c r="M213" s="4"/>
      <c r="N213" s="282"/>
      <c r="O213" s="282"/>
      <c r="P213" s="282"/>
      <c r="Q213" s="282"/>
      <c r="R213" s="282"/>
      <c r="S213" s="282"/>
      <c r="T213" s="282"/>
      <c r="U213" s="282"/>
      <c r="V213" s="282"/>
      <c r="W213" s="282"/>
      <c r="X213" s="282"/>
      <c r="Y213" s="282"/>
      <c r="Z213" s="282"/>
      <c r="AA213" s="283"/>
    </row>
    <row r="214" spans="2:27">
      <c r="B214" s="279">
        <v>195</v>
      </c>
      <c r="C214" s="280"/>
      <c r="D214" s="288"/>
      <c r="E214" s="288"/>
      <c r="F214" s="288"/>
      <c r="G214" s="288"/>
      <c r="H214" s="282"/>
      <c r="I214" s="282"/>
      <c r="J214" s="282"/>
      <c r="K214" s="282"/>
      <c r="L214" s="282"/>
      <c r="M214" s="4"/>
      <c r="N214" s="282"/>
      <c r="O214" s="282"/>
      <c r="P214" s="282"/>
      <c r="Q214" s="282"/>
      <c r="R214" s="282"/>
      <c r="S214" s="282"/>
      <c r="T214" s="282"/>
      <c r="U214" s="282"/>
      <c r="V214" s="282"/>
      <c r="W214" s="282"/>
      <c r="X214" s="282"/>
      <c r="Y214" s="282"/>
      <c r="Z214" s="282"/>
      <c r="AA214" s="283"/>
    </row>
    <row r="215" spans="2:27">
      <c r="B215" s="279">
        <v>196</v>
      </c>
      <c r="C215" s="280"/>
      <c r="D215" s="288"/>
      <c r="E215" s="288"/>
      <c r="F215" s="288"/>
      <c r="G215" s="288"/>
      <c r="H215" s="282"/>
      <c r="I215" s="282"/>
      <c r="J215" s="282"/>
      <c r="K215" s="282"/>
      <c r="L215" s="282"/>
      <c r="M215" s="4"/>
      <c r="N215" s="282"/>
      <c r="O215" s="282"/>
      <c r="P215" s="282"/>
      <c r="Q215" s="282"/>
      <c r="R215" s="282"/>
      <c r="S215" s="282"/>
      <c r="T215" s="282"/>
      <c r="U215" s="282"/>
      <c r="V215" s="282"/>
      <c r="W215" s="282"/>
      <c r="X215" s="282"/>
      <c r="Y215" s="282"/>
      <c r="Z215" s="282"/>
      <c r="AA215" s="283"/>
    </row>
    <row r="216" spans="2:27">
      <c r="B216" s="279">
        <v>197</v>
      </c>
      <c r="C216" s="280"/>
      <c r="D216" s="288"/>
      <c r="E216" s="288"/>
      <c r="F216" s="288"/>
      <c r="G216" s="288"/>
      <c r="H216" s="282"/>
      <c r="I216" s="282"/>
      <c r="J216" s="282"/>
      <c r="K216" s="282"/>
      <c r="L216" s="282"/>
      <c r="M216" s="4"/>
      <c r="N216" s="282"/>
      <c r="O216" s="282"/>
      <c r="P216" s="282"/>
      <c r="Q216" s="282"/>
      <c r="R216" s="282"/>
      <c r="S216" s="282"/>
      <c r="T216" s="282"/>
      <c r="U216" s="282"/>
      <c r="V216" s="282"/>
      <c r="W216" s="282"/>
      <c r="X216" s="282"/>
      <c r="Y216" s="282"/>
      <c r="Z216" s="282"/>
      <c r="AA216" s="283"/>
    </row>
    <row r="217" spans="2:27">
      <c r="B217" s="279">
        <v>198</v>
      </c>
      <c r="C217" s="280"/>
      <c r="D217" s="288"/>
      <c r="E217" s="288"/>
      <c r="F217" s="288"/>
      <c r="G217" s="288"/>
      <c r="H217" s="282"/>
      <c r="I217" s="282"/>
      <c r="J217" s="282"/>
      <c r="K217" s="282"/>
      <c r="L217" s="282"/>
      <c r="M217" s="4"/>
      <c r="N217" s="282"/>
      <c r="O217" s="282"/>
      <c r="P217" s="282"/>
      <c r="Q217" s="282"/>
      <c r="R217" s="282"/>
      <c r="S217" s="282"/>
      <c r="T217" s="282"/>
      <c r="U217" s="282"/>
      <c r="V217" s="282"/>
      <c r="W217" s="282"/>
      <c r="X217" s="282"/>
      <c r="Y217" s="282"/>
      <c r="Z217" s="282"/>
      <c r="AA217" s="283"/>
    </row>
    <row r="218" spans="2:27">
      <c r="B218" s="279">
        <v>199</v>
      </c>
      <c r="C218" s="280"/>
      <c r="D218" s="281"/>
      <c r="E218" s="281"/>
      <c r="F218" s="281"/>
      <c r="G218" s="281"/>
      <c r="H218" s="235"/>
      <c r="I218" s="235"/>
      <c r="J218" s="235"/>
      <c r="K218" s="235"/>
      <c r="L218" s="235"/>
      <c r="M218" s="3"/>
      <c r="N218" s="282"/>
      <c r="O218" s="282"/>
      <c r="P218" s="282"/>
      <c r="Q218" s="282"/>
      <c r="R218" s="282"/>
      <c r="S218" s="282"/>
      <c r="T218" s="282"/>
      <c r="U218" s="282"/>
      <c r="V218" s="282"/>
      <c r="W218" s="282"/>
      <c r="X218" s="282"/>
      <c r="Y218" s="282"/>
      <c r="Z218" s="282"/>
      <c r="AA218" s="283"/>
    </row>
    <row r="219" spans="2:27" ht="18.5" thickBot="1">
      <c r="B219" s="284">
        <v>200</v>
      </c>
      <c r="C219" s="285"/>
      <c r="D219" s="286"/>
      <c r="E219" s="286"/>
      <c r="F219" s="286"/>
      <c r="G219" s="286"/>
      <c r="H219" s="246"/>
      <c r="I219" s="246"/>
      <c r="J219" s="246"/>
      <c r="K219" s="246"/>
      <c r="L219" s="246"/>
      <c r="M219" s="6"/>
      <c r="N219" s="246"/>
      <c r="O219" s="246"/>
      <c r="P219" s="246"/>
      <c r="Q219" s="246"/>
      <c r="R219" s="246"/>
      <c r="S219" s="246"/>
      <c r="T219" s="246"/>
      <c r="U219" s="246"/>
      <c r="V219" s="246"/>
      <c r="W219" s="246"/>
      <c r="X219" s="246"/>
      <c r="Y219" s="246"/>
      <c r="Z219" s="246"/>
      <c r="AA219" s="287"/>
    </row>
    <row r="220" spans="2:27">
      <c r="D220" s="16"/>
      <c r="E220" s="16"/>
      <c r="F220" s="16"/>
      <c r="G220" s="16"/>
    </row>
  </sheetData>
  <sheetProtection algorithmName="SHA-512" hashValue="dV+Vzl/3T9w0u04ak4u+HALcetmge4Jv7u+d9slLHI3xx3msB+F5GeSefWHOaJ+JobnekZ+TNSKg6N+u0LAGQw==" saltValue="bnvFaqqZlDDdS7L6REeyJQ==" spinCount="100000" sheet="1" selectLockedCells="1"/>
  <mergeCells count="825">
    <mergeCell ref="B2:AA3"/>
    <mergeCell ref="B4:C4"/>
    <mergeCell ref="D4:G4"/>
    <mergeCell ref="H4:L4"/>
    <mergeCell ref="N4:AA4"/>
    <mergeCell ref="B5:C5"/>
    <mergeCell ref="D5:G5"/>
    <mergeCell ref="H5:L5"/>
    <mergeCell ref="N5:AA5"/>
    <mergeCell ref="B8:C8"/>
    <mergeCell ref="D8:G8"/>
    <mergeCell ref="H8:L8"/>
    <mergeCell ref="N8:AA8"/>
    <mergeCell ref="B9:C9"/>
    <mergeCell ref="D9:G9"/>
    <mergeCell ref="H9:L9"/>
    <mergeCell ref="N9:AA9"/>
    <mergeCell ref="B6:C6"/>
    <mergeCell ref="D6:G6"/>
    <mergeCell ref="H6:L6"/>
    <mergeCell ref="N6:AA6"/>
    <mergeCell ref="B7:C7"/>
    <mergeCell ref="D7:G7"/>
    <mergeCell ref="H7:L7"/>
    <mergeCell ref="N7:AA7"/>
    <mergeCell ref="B12:C12"/>
    <mergeCell ref="D12:G12"/>
    <mergeCell ref="H12:L12"/>
    <mergeCell ref="N12:AA12"/>
    <mergeCell ref="B13:C13"/>
    <mergeCell ref="D13:G13"/>
    <mergeCell ref="H13:L13"/>
    <mergeCell ref="N13:AA13"/>
    <mergeCell ref="B10:C10"/>
    <mergeCell ref="D10:G10"/>
    <mergeCell ref="H10:L10"/>
    <mergeCell ref="N10:AA10"/>
    <mergeCell ref="B11:C11"/>
    <mergeCell ref="D11:G11"/>
    <mergeCell ref="H11:L11"/>
    <mergeCell ref="N11:AA11"/>
    <mergeCell ref="B16:C16"/>
    <mergeCell ref="D16:G16"/>
    <mergeCell ref="H16:L16"/>
    <mergeCell ref="N16:AA16"/>
    <mergeCell ref="B17:C17"/>
    <mergeCell ref="D17:G17"/>
    <mergeCell ref="H17:L17"/>
    <mergeCell ref="N17:AA17"/>
    <mergeCell ref="B14:C14"/>
    <mergeCell ref="D14:G14"/>
    <mergeCell ref="H14:L14"/>
    <mergeCell ref="N14:AA14"/>
    <mergeCell ref="B15:C15"/>
    <mergeCell ref="D15:G15"/>
    <mergeCell ref="H15:L15"/>
    <mergeCell ref="N15:AA15"/>
    <mergeCell ref="B20:C20"/>
    <mergeCell ref="D20:G20"/>
    <mergeCell ref="H20:L20"/>
    <mergeCell ref="N20:AA20"/>
    <mergeCell ref="B21:C21"/>
    <mergeCell ref="D21:G21"/>
    <mergeCell ref="H21:L21"/>
    <mergeCell ref="N21:AA21"/>
    <mergeCell ref="B18:C18"/>
    <mergeCell ref="D18:G18"/>
    <mergeCell ref="H18:L18"/>
    <mergeCell ref="N18:AA18"/>
    <mergeCell ref="B19:C19"/>
    <mergeCell ref="D19:G19"/>
    <mergeCell ref="H19:L19"/>
    <mergeCell ref="N19:AA19"/>
    <mergeCell ref="B24:C24"/>
    <mergeCell ref="D24:G24"/>
    <mergeCell ref="H24:L24"/>
    <mergeCell ref="N24:AA24"/>
    <mergeCell ref="B27:C27"/>
    <mergeCell ref="D27:G27"/>
    <mergeCell ref="H27:L27"/>
    <mergeCell ref="N27:AA27"/>
    <mergeCell ref="B22:C22"/>
    <mergeCell ref="D22:G22"/>
    <mergeCell ref="H22:L22"/>
    <mergeCell ref="N22:AA22"/>
    <mergeCell ref="B23:C23"/>
    <mergeCell ref="D23:G23"/>
    <mergeCell ref="H23:L23"/>
    <mergeCell ref="N23:AA23"/>
    <mergeCell ref="B30:C30"/>
    <mergeCell ref="D30:G30"/>
    <mergeCell ref="H30:L30"/>
    <mergeCell ref="N30:AA30"/>
    <mergeCell ref="B31:C31"/>
    <mergeCell ref="D31:G31"/>
    <mergeCell ref="H31:L31"/>
    <mergeCell ref="N31:AA31"/>
    <mergeCell ref="B28:C28"/>
    <mergeCell ref="D28:G28"/>
    <mergeCell ref="H28:L28"/>
    <mergeCell ref="N28:AA28"/>
    <mergeCell ref="B29:C29"/>
    <mergeCell ref="D29:G29"/>
    <mergeCell ref="H29:L29"/>
    <mergeCell ref="N29:AA29"/>
    <mergeCell ref="B34:C34"/>
    <mergeCell ref="D34:G34"/>
    <mergeCell ref="H34:L34"/>
    <mergeCell ref="N34:AA34"/>
    <mergeCell ref="B35:C35"/>
    <mergeCell ref="D35:G35"/>
    <mergeCell ref="H35:L35"/>
    <mergeCell ref="N35:AA35"/>
    <mergeCell ref="B32:C32"/>
    <mergeCell ref="D32:G32"/>
    <mergeCell ref="H32:L32"/>
    <mergeCell ref="N32:AA32"/>
    <mergeCell ref="B33:C33"/>
    <mergeCell ref="D33:G33"/>
    <mergeCell ref="H33:L33"/>
    <mergeCell ref="N33:AA33"/>
    <mergeCell ref="B38:C38"/>
    <mergeCell ref="D38:G38"/>
    <mergeCell ref="H38:L38"/>
    <mergeCell ref="N38:AA38"/>
    <mergeCell ref="B39:C39"/>
    <mergeCell ref="D39:G39"/>
    <mergeCell ref="H39:L39"/>
    <mergeCell ref="N39:AA39"/>
    <mergeCell ref="B36:C36"/>
    <mergeCell ref="D36:G36"/>
    <mergeCell ref="H36:L36"/>
    <mergeCell ref="N36:AA36"/>
    <mergeCell ref="B37:C37"/>
    <mergeCell ref="D37:G37"/>
    <mergeCell ref="H37:L37"/>
    <mergeCell ref="N37:AA37"/>
    <mergeCell ref="B42:C42"/>
    <mergeCell ref="D42:G42"/>
    <mergeCell ref="H42:L42"/>
    <mergeCell ref="N42:AA42"/>
    <mergeCell ref="B43:C43"/>
    <mergeCell ref="D43:G43"/>
    <mergeCell ref="H43:L43"/>
    <mergeCell ref="N43:AA43"/>
    <mergeCell ref="B40:C40"/>
    <mergeCell ref="D40:G40"/>
    <mergeCell ref="H40:L40"/>
    <mergeCell ref="N40:AA40"/>
    <mergeCell ref="B41:C41"/>
    <mergeCell ref="D41:G41"/>
    <mergeCell ref="H41:L41"/>
    <mergeCell ref="N41:AA41"/>
    <mergeCell ref="B46:C46"/>
    <mergeCell ref="D46:G46"/>
    <mergeCell ref="H46:L46"/>
    <mergeCell ref="N46:AA46"/>
    <mergeCell ref="B47:C47"/>
    <mergeCell ref="D47:G47"/>
    <mergeCell ref="H47:L47"/>
    <mergeCell ref="N47:AA47"/>
    <mergeCell ref="B44:C44"/>
    <mergeCell ref="D44:G44"/>
    <mergeCell ref="H44:L44"/>
    <mergeCell ref="N44:AA44"/>
    <mergeCell ref="B45:C45"/>
    <mergeCell ref="D45:G45"/>
    <mergeCell ref="H45:L45"/>
    <mergeCell ref="N45:AA45"/>
    <mergeCell ref="B50:C50"/>
    <mergeCell ref="D50:G50"/>
    <mergeCell ref="H50:L50"/>
    <mergeCell ref="N50:AA50"/>
    <mergeCell ref="B51:C51"/>
    <mergeCell ref="D51:G51"/>
    <mergeCell ref="H51:L51"/>
    <mergeCell ref="N51:AA51"/>
    <mergeCell ref="B48:C48"/>
    <mergeCell ref="D48:G48"/>
    <mergeCell ref="H48:L48"/>
    <mergeCell ref="N48:AA48"/>
    <mergeCell ref="B49:C49"/>
    <mergeCell ref="D49:G49"/>
    <mergeCell ref="H49:L49"/>
    <mergeCell ref="N49:AA49"/>
    <mergeCell ref="B54:C54"/>
    <mergeCell ref="D54:G54"/>
    <mergeCell ref="H54:L54"/>
    <mergeCell ref="N54:AA54"/>
    <mergeCell ref="B55:C55"/>
    <mergeCell ref="D55:G55"/>
    <mergeCell ref="H55:L55"/>
    <mergeCell ref="N55:AA55"/>
    <mergeCell ref="B52:C52"/>
    <mergeCell ref="D52:G52"/>
    <mergeCell ref="H52:L52"/>
    <mergeCell ref="N52:AA52"/>
    <mergeCell ref="B53:C53"/>
    <mergeCell ref="D53:G53"/>
    <mergeCell ref="H53:L53"/>
    <mergeCell ref="N53:AA53"/>
    <mergeCell ref="B58:C58"/>
    <mergeCell ref="D58:G58"/>
    <mergeCell ref="H58:L58"/>
    <mergeCell ref="N58:AA58"/>
    <mergeCell ref="B59:C59"/>
    <mergeCell ref="D59:G59"/>
    <mergeCell ref="H59:L59"/>
    <mergeCell ref="N59:AA59"/>
    <mergeCell ref="B56:C56"/>
    <mergeCell ref="D56:G56"/>
    <mergeCell ref="H56:L56"/>
    <mergeCell ref="N56:AA56"/>
    <mergeCell ref="B57:C57"/>
    <mergeCell ref="D57:G57"/>
    <mergeCell ref="H57:L57"/>
    <mergeCell ref="N57:AA57"/>
    <mergeCell ref="B62:C62"/>
    <mergeCell ref="D62:G62"/>
    <mergeCell ref="H62:L62"/>
    <mergeCell ref="N62:AA62"/>
    <mergeCell ref="B63:C63"/>
    <mergeCell ref="D63:G63"/>
    <mergeCell ref="H63:L63"/>
    <mergeCell ref="N63:AA63"/>
    <mergeCell ref="B60:C60"/>
    <mergeCell ref="D60:G60"/>
    <mergeCell ref="H60:L60"/>
    <mergeCell ref="N60:AA60"/>
    <mergeCell ref="B61:C61"/>
    <mergeCell ref="D61:G61"/>
    <mergeCell ref="H61:L61"/>
    <mergeCell ref="N61:AA61"/>
    <mergeCell ref="B68:C68"/>
    <mergeCell ref="D68:G68"/>
    <mergeCell ref="H68:L68"/>
    <mergeCell ref="N68:AA68"/>
    <mergeCell ref="B69:C69"/>
    <mergeCell ref="D69:G69"/>
    <mergeCell ref="H69:L69"/>
    <mergeCell ref="N69:AA69"/>
    <mergeCell ref="B66:C66"/>
    <mergeCell ref="D66:G66"/>
    <mergeCell ref="H66:L66"/>
    <mergeCell ref="N66:AA66"/>
    <mergeCell ref="B67:C67"/>
    <mergeCell ref="D67:G67"/>
    <mergeCell ref="H67:L67"/>
    <mergeCell ref="N67:AA67"/>
    <mergeCell ref="B72:C72"/>
    <mergeCell ref="D72:G72"/>
    <mergeCell ref="H72:L72"/>
    <mergeCell ref="N72:AA72"/>
    <mergeCell ref="B73:C73"/>
    <mergeCell ref="D73:G73"/>
    <mergeCell ref="H73:L73"/>
    <mergeCell ref="N73:AA73"/>
    <mergeCell ref="B70:C70"/>
    <mergeCell ref="D70:G70"/>
    <mergeCell ref="H70:L70"/>
    <mergeCell ref="N70:AA70"/>
    <mergeCell ref="B71:C71"/>
    <mergeCell ref="D71:G71"/>
    <mergeCell ref="H71:L71"/>
    <mergeCell ref="N71:AA71"/>
    <mergeCell ref="B76:C76"/>
    <mergeCell ref="D76:G76"/>
    <mergeCell ref="H76:L76"/>
    <mergeCell ref="N76:AA76"/>
    <mergeCell ref="B77:C77"/>
    <mergeCell ref="D77:G77"/>
    <mergeCell ref="H77:L77"/>
    <mergeCell ref="N77:AA77"/>
    <mergeCell ref="B74:C74"/>
    <mergeCell ref="D74:G74"/>
    <mergeCell ref="H74:L74"/>
    <mergeCell ref="N74:AA74"/>
    <mergeCell ref="B75:C75"/>
    <mergeCell ref="D75:G75"/>
    <mergeCell ref="H75:L75"/>
    <mergeCell ref="N75:AA75"/>
    <mergeCell ref="B80:C80"/>
    <mergeCell ref="D80:G80"/>
    <mergeCell ref="H80:L80"/>
    <mergeCell ref="N80:AA80"/>
    <mergeCell ref="B81:C81"/>
    <mergeCell ref="D81:G81"/>
    <mergeCell ref="H81:L81"/>
    <mergeCell ref="N81:AA81"/>
    <mergeCell ref="B78:C78"/>
    <mergeCell ref="D78:G78"/>
    <mergeCell ref="H78:L78"/>
    <mergeCell ref="N78:AA78"/>
    <mergeCell ref="B79:C79"/>
    <mergeCell ref="D79:G79"/>
    <mergeCell ref="H79:L79"/>
    <mergeCell ref="N79:AA79"/>
    <mergeCell ref="B84:C84"/>
    <mergeCell ref="D84:G84"/>
    <mergeCell ref="H84:L84"/>
    <mergeCell ref="N84:AA84"/>
    <mergeCell ref="B85:C85"/>
    <mergeCell ref="D85:G85"/>
    <mergeCell ref="H85:L85"/>
    <mergeCell ref="N85:AA85"/>
    <mergeCell ref="B82:C82"/>
    <mergeCell ref="D82:G82"/>
    <mergeCell ref="H82:L82"/>
    <mergeCell ref="N82:AA82"/>
    <mergeCell ref="B83:C83"/>
    <mergeCell ref="D83:G83"/>
    <mergeCell ref="H83:L83"/>
    <mergeCell ref="N83:AA83"/>
    <mergeCell ref="B88:C88"/>
    <mergeCell ref="D88:G88"/>
    <mergeCell ref="H88:L88"/>
    <mergeCell ref="N88:AA88"/>
    <mergeCell ref="B89:C89"/>
    <mergeCell ref="D89:G89"/>
    <mergeCell ref="H89:L89"/>
    <mergeCell ref="N89:AA89"/>
    <mergeCell ref="B86:C86"/>
    <mergeCell ref="D86:G86"/>
    <mergeCell ref="H86:L86"/>
    <mergeCell ref="N86:AA86"/>
    <mergeCell ref="B87:C87"/>
    <mergeCell ref="D87:G87"/>
    <mergeCell ref="H87:L87"/>
    <mergeCell ref="N87:AA87"/>
    <mergeCell ref="B92:C92"/>
    <mergeCell ref="D92:G92"/>
    <mergeCell ref="H92:L92"/>
    <mergeCell ref="N92:AA92"/>
    <mergeCell ref="B93:C93"/>
    <mergeCell ref="D93:G93"/>
    <mergeCell ref="H93:L93"/>
    <mergeCell ref="N93:AA93"/>
    <mergeCell ref="B90:C90"/>
    <mergeCell ref="D90:G90"/>
    <mergeCell ref="H90:L90"/>
    <mergeCell ref="N90:AA90"/>
    <mergeCell ref="B91:C91"/>
    <mergeCell ref="D91:G91"/>
    <mergeCell ref="H91:L91"/>
    <mergeCell ref="N91:AA91"/>
    <mergeCell ref="B96:C96"/>
    <mergeCell ref="D96:G96"/>
    <mergeCell ref="H96:L96"/>
    <mergeCell ref="N96:AA96"/>
    <mergeCell ref="B97:C97"/>
    <mergeCell ref="D97:G97"/>
    <mergeCell ref="H97:L97"/>
    <mergeCell ref="N97:AA97"/>
    <mergeCell ref="B94:C94"/>
    <mergeCell ref="D94:G94"/>
    <mergeCell ref="H94:L94"/>
    <mergeCell ref="N94:AA94"/>
    <mergeCell ref="B95:C95"/>
    <mergeCell ref="D95:G95"/>
    <mergeCell ref="H95:L95"/>
    <mergeCell ref="N95:AA95"/>
    <mergeCell ref="B100:C100"/>
    <mergeCell ref="D100:G100"/>
    <mergeCell ref="H100:L100"/>
    <mergeCell ref="N100:AA100"/>
    <mergeCell ref="B101:C101"/>
    <mergeCell ref="D101:G101"/>
    <mergeCell ref="H101:L101"/>
    <mergeCell ref="N101:AA101"/>
    <mergeCell ref="B98:C98"/>
    <mergeCell ref="D98:G98"/>
    <mergeCell ref="H98:L98"/>
    <mergeCell ref="N98:AA98"/>
    <mergeCell ref="B99:C99"/>
    <mergeCell ref="D99:G99"/>
    <mergeCell ref="H99:L99"/>
    <mergeCell ref="N99:AA99"/>
    <mergeCell ref="B106:C106"/>
    <mergeCell ref="D106:G106"/>
    <mergeCell ref="H106:L106"/>
    <mergeCell ref="N106:AA106"/>
    <mergeCell ref="B107:C107"/>
    <mergeCell ref="D107:G107"/>
    <mergeCell ref="H107:L107"/>
    <mergeCell ref="N107:AA107"/>
    <mergeCell ref="B102:C102"/>
    <mergeCell ref="D102:G102"/>
    <mergeCell ref="H102:L102"/>
    <mergeCell ref="N102:AA102"/>
    <mergeCell ref="B105:C105"/>
    <mergeCell ref="D105:G105"/>
    <mergeCell ref="H105:L105"/>
    <mergeCell ref="N105:AA105"/>
    <mergeCell ref="B110:C110"/>
    <mergeCell ref="D110:G110"/>
    <mergeCell ref="H110:L110"/>
    <mergeCell ref="N110:AA110"/>
    <mergeCell ref="B111:C111"/>
    <mergeCell ref="D111:G111"/>
    <mergeCell ref="H111:L111"/>
    <mergeCell ref="N111:AA111"/>
    <mergeCell ref="B108:C108"/>
    <mergeCell ref="D108:G108"/>
    <mergeCell ref="H108:L108"/>
    <mergeCell ref="N108:AA108"/>
    <mergeCell ref="B109:C109"/>
    <mergeCell ref="D109:G109"/>
    <mergeCell ref="H109:L109"/>
    <mergeCell ref="N109:AA109"/>
    <mergeCell ref="B114:C114"/>
    <mergeCell ref="D114:G114"/>
    <mergeCell ref="H114:L114"/>
    <mergeCell ref="N114:AA114"/>
    <mergeCell ref="B115:C115"/>
    <mergeCell ref="D115:G115"/>
    <mergeCell ref="H115:L115"/>
    <mergeCell ref="N115:AA115"/>
    <mergeCell ref="B112:C112"/>
    <mergeCell ref="D112:G112"/>
    <mergeCell ref="H112:L112"/>
    <mergeCell ref="N112:AA112"/>
    <mergeCell ref="B113:C113"/>
    <mergeCell ref="D113:G113"/>
    <mergeCell ref="H113:L113"/>
    <mergeCell ref="N113:AA113"/>
    <mergeCell ref="B118:C118"/>
    <mergeCell ref="D118:G118"/>
    <mergeCell ref="H118:L118"/>
    <mergeCell ref="N118:AA118"/>
    <mergeCell ref="B119:C119"/>
    <mergeCell ref="D119:G119"/>
    <mergeCell ref="H119:L119"/>
    <mergeCell ref="N119:AA119"/>
    <mergeCell ref="B116:C116"/>
    <mergeCell ref="D116:G116"/>
    <mergeCell ref="H116:L116"/>
    <mergeCell ref="N116:AA116"/>
    <mergeCell ref="B117:C117"/>
    <mergeCell ref="D117:G117"/>
    <mergeCell ref="H117:L117"/>
    <mergeCell ref="N117:AA117"/>
    <mergeCell ref="B122:C122"/>
    <mergeCell ref="D122:G122"/>
    <mergeCell ref="H122:L122"/>
    <mergeCell ref="N122:AA122"/>
    <mergeCell ref="B123:C123"/>
    <mergeCell ref="D123:G123"/>
    <mergeCell ref="H123:L123"/>
    <mergeCell ref="N123:AA123"/>
    <mergeCell ref="B120:C120"/>
    <mergeCell ref="D120:G120"/>
    <mergeCell ref="H120:L120"/>
    <mergeCell ref="N120:AA120"/>
    <mergeCell ref="B121:C121"/>
    <mergeCell ref="D121:G121"/>
    <mergeCell ref="H121:L121"/>
    <mergeCell ref="N121:AA121"/>
    <mergeCell ref="B126:C126"/>
    <mergeCell ref="D126:G126"/>
    <mergeCell ref="H126:L126"/>
    <mergeCell ref="N126:AA126"/>
    <mergeCell ref="B127:C127"/>
    <mergeCell ref="D127:G127"/>
    <mergeCell ref="H127:L127"/>
    <mergeCell ref="N127:AA127"/>
    <mergeCell ref="B124:C124"/>
    <mergeCell ref="D124:G124"/>
    <mergeCell ref="H124:L124"/>
    <mergeCell ref="N124:AA124"/>
    <mergeCell ref="B125:C125"/>
    <mergeCell ref="D125:G125"/>
    <mergeCell ref="H125:L125"/>
    <mergeCell ref="N125:AA125"/>
    <mergeCell ref="B130:C130"/>
    <mergeCell ref="D130:G130"/>
    <mergeCell ref="H130:L130"/>
    <mergeCell ref="N130:AA130"/>
    <mergeCell ref="B131:C131"/>
    <mergeCell ref="D131:G131"/>
    <mergeCell ref="H131:L131"/>
    <mergeCell ref="N131:AA131"/>
    <mergeCell ref="B128:C128"/>
    <mergeCell ref="D128:G128"/>
    <mergeCell ref="H128:L128"/>
    <mergeCell ref="N128:AA128"/>
    <mergeCell ref="B129:C129"/>
    <mergeCell ref="D129:G129"/>
    <mergeCell ref="H129:L129"/>
    <mergeCell ref="N129:AA129"/>
    <mergeCell ref="B134:C134"/>
    <mergeCell ref="D134:G134"/>
    <mergeCell ref="H134:L134"/>
    <mergeCell ref="N134:AA134"/>
    <mergeCell ref="B135:C135"/>
    <mergeCell ref="D135:G135"/>
    <mergeCell ref="H135:L135"/>
    <mergeCell ref="N135:AA135"/>
    <mergeCell ref="B132:C132"/>
    <mergeCell ref="D132:G132"/>
    <mergeCell ref="H132:L132"/>
    <mergeCell ref="N132:AA132"/>
    <mergeCell ref="B133:C133"/>
    <mergeCell ref="D133:G133"/>
    <mergeCell ref="H133:L133"/>
    <mergeCell ref="N133:AA133"/>
    <mergeCell ref="B138:C138"/>
    <mergeCell ref="D138:G138"/>
    <mergeCell ref="H138:L138"/>
    <mergeCell ref="N138:AA138"/>
    <mergeCell ref="B139:C139"/>
    <mergeCell ref="D139:G139"/>
    <mergeCell ref="H139:L139"/>
    <mergeCell ref="N139:AA139"/>
    <mergeCell ref="B136:C136"/>
    <mergeCell ref="D136:G136"/>
    <mergeCell ref="H136:L136"/>
    <mergeCell ref="N136:AA136"/>
    <mergeCell ref="B137:C137"/>
    <mergeCell ref="D137:G137"/>
    <mergeCell ref="H137:L137"/>
    <mergeCell ref="N137:AA137"/>
    <mergeCell ref="B144:C144"/>
    <mergeCell ref="D144:G144"/>
    <mergeCell ref="H144:L144"/>
    <mergeCell ref="N144:AA144"/>
    <mergeCell ref="B145:C145"/>
    <mergeCell ref="D145:G145"/>
    <mergeCell ref="H145:L145"/>
    <mergeCell ref="N145:AA145"/>
    <mergeCell ref="B140:C140"/>
    <mergeCell ref="D140:G140"/>
    <mergeCell ref="H140:L140"/>
    <mergeCell ref="N140:AA140"/>
    <mergeCell ref="B141:C141"/>
    <mergeCell ref="D141:G141"/>
    <mergeCell ref="H141:L141"/>
    <mergeCell ref="N141:AA141"/>
    <mergeCell ref="B148:C148"/>
    <mergeCell ref="D148:G148"/>
    <mergeCell ref="H148:L148"/>
    <mergeCell ref="N148:AA148"/>
    <mergeCell ref="B149:C149"/>
    <mergeCell ref="D149:G149"/>
    <mergeCell ref="H149:L149"/>
    <mergeCell ref="N149:AA149"/>
    <mergeCell ref="B146:C146"/>
    <mergeCell ref="D146:G146"/>
    <mergeCell ref="H146:L146"/>
    <mergeCell ref="N146:AA146"/>
    <mergeCell ref="B147:C147"/>
    <mergeCell ref="D147:G147"/>
    <mergeCell ref="H147:L147"/>
    <mergeCell ref="N147:AA147"/>
    <mergeCell ref="B152:C152"/>
    <mergeCell ref="D152:G152"/>
    <mergeCell ref="H152:L152"/>
    <mergeCell ref="N152:AA152"/>
    <mergeCell ref="B153:C153"/>
    <mergeCell ref="D153:G153"/>
    <mergeCell ref="H153:L153"/>
    <mergeCell ref="N153:AA153"/>
    <mergeCell ref="B150:C150"/>
    <mergeCell ref="D150:G150"/>
    <mergeCell ref="H150:L150"/>
    <mergeCell ref="N150:AA150"/>
    <mergeCell ref="B151:C151"/>
    <mergeCell ref="D151:G151"/>
    <mergeCell ref="H151:L151"/>
    <mergeCell ref="N151:AA151"/>
    <mergeCell ref="B156:C156"/>
    <mergeCell ref="D156:G156"/>
    <mergeCell ref="H156:L156"/>
    <mergeCell ref="N156:AA156"/>
    <mergeCell ref="B157:C157"/>
    <mergeCell ref="D157:G157"/>
    <mergeCell ref="H157:L157"/>
    <mergeCell ref="N157:AA157"/>
    <mergeCell ref="B154:C154"/>
    <mergeCell ref="D154:G154"/>
    <mergeCell ref="H154:L154"/>
    <mergeCell ref="N154:AA154"/>
    <mergeCell ref="B155:C155"/>
    <mergeCell ref="D155:G155"/>
    <mergeCell ref="H155:L155"/>
    <mergeCell ref="N155:AA155"/>
    <mergeCell ref="B160:C160"/>
    <mergeCell ref="D160:G160"/>
    <mergeCell ref="H160:L160"/>
    <mergeCell ref="N160:AA160"/>
    <mergeCell ref="B161:C161"/>
    <mergeCell ref="D161:G161"/>
    <mergeCell ref="H161:L161"/>
    <mergeCell ref="N161:AA161"/>
    <mergeCell ref="B158:C158"/>
    <mergeCell ref="D158:G158"/>
    <mergeCell ref="H158:L158"/>
    <mergeCell ref="N158:AA158"/>
    <mergeCell ref="B159:C159"/>
    <mergeCell ref="D159:G159"/>
    <mergeCell ref="H159:L159"/>
    <mergeCell ref="N159:AA159"/>
    <mergeCell ref="B164:C164"/>
    <mergeCell ref="D164:G164"/>
    <mergeCell ref="H164:L164"/>
    <mergeCell ref="N164:AA164"/>
    <mergeCell ref="B165:C165"/>
    <mergeCell ref="D165:G165"/>
    <mergeCell ref="H165:L165"/>
    <mergeCell ref="N165:AA165"/>
    <mergeCell ref="B162:C162"/>
    <mergeCell ref="D162:G162"/>
    <mergeCell ref="H162:L162"/>
    <mergeCell ref="N162:AA162"/>
    <mergeCell ref="B163:C163"/>
    <mergeCell ref="D163:G163"/>
    <mergeCell ref="H163:L163"/>
    <mergeCell ref="N163:AA163"/>
    <mergeCell ref="B168:C168"/>
    <mergeCell ref="D168:G168"/>
    <mergeCell ref="H168:L168"/>
    <mergeCell ref="N168:AA168"/>
    <mergeCell ref="B169:C169"/>
    <mergeCell ref="D169:G169"/>
    <mergeCell ref="H169:L169"/>
    <mergeCell ref="N169:AA169"/>
    <mergeCell ref="B166:C166"/>
    <mergeCell ref="D166:G166"/>
    <mergeCell ref="H166:L166"/>
    <mergeCell ref="N166:AA166"/>
    <mergeCell ref="B167:C167"/>
    <mergeCell ref="D167:G167"/>
    <mergeCell ref="H167:L167"/>
    <mergeCell ref="N167:AA167"/>
    <mergeCell ref="B172:C172"/>
    <mergeCell ref="D172:G172"/>
    <mergeCell ref="H172:L172"/>
    <mergeCell ref="N172:AA172"/>
    <mergeCell ref="B173:C173"/>
    <mergeCell ref="D173:G173"/>
    <mergeCell ref="H173:L173"/>
    <mergeCell ref="N173:AA173"/>
    <mergeCell ref="B170:C170"/>
    <mergeCell ref="D170:G170"/>
    <mergeCell ref="H170:L170"/>
    <mergeCell ref="N170:AA170"/>
    <mergeCell ref="B171:C171"/>
    <mergeCell ref="D171:G171"/>
    <mergeCell ref="H171:L171"/>
    <mergeCell ref="N171:AA171"/>
    <mergeCell ref="B176:C176"/>
    <mergeCell ref="D176:G176"/>
    <mergeCell ref="H176:L176"/>
    <mergeCell ref="N176:AA176"/>
    <mergeCell ref="B177:C177"/>
    <mergeCell ref="D177:G177"/>
    <mergeCell ref="H177:L177"/>
    <mergeCell ref="N177:AA177"/>
    <mergeCell ref="B174:C174"/>
    <mergeCell ref="D174:G174"/>
    <mergeCell ref="H174:L174"/>
    <mergeCell ref="N174:AA174"/>
    <mergeCell ref="B175:C175"/>
    <mergeCell ref="D175:G175"/>
    <mergeCell ref="H175:L175"/>
    <mergeCell ref="N175:AA175"/>
    <mergeCell ref="B180:C180"/>
    <mergeCell ref="D180:G180"/>
    <mergeCell ref="H180:L180"/>
    <mergeCell ref="N180:AA180"/>
    <mergeCell ref="B183:C183"/>
    <mergeCell ref="D183:G183"/>
    <mergeCell ref="H183:L183"/>
    <mergeCell ref="N183:AA183"/>
    <mergeCell ref="B178:C178"/>
    <mergeCell ref="D178:G178"/>
    <mergeCell ref="H178:L178"/>
    <mergeCell ref="N178:AA178"/>
    <mergeCell ref="B179:C179"/>
    <mergeCell ref="D179:G179"/>
    <mergeCell ref="H179:L179"/>
    <mergeCell ref="N179:AA179"/>
    <mergeCell ref="B186:C186"/>
    <mergeCell ref="D186:G186"/>
    <mergeCell ref="H186:L186"/>
    <mergeCell ref="N186:AA186"/>
    <mergeCell ref="B187:C187"/>
    <mergeCell ref="D187:G187"/>
    <mergeCell ref="H187:L187"/>
    <mergeCell ref="N187:AA187"/>
    <mergeCell ref="B184:C184"/>
    <mergeCell ref="D184:G184"/>
    <mergeCell ref="H184:L184"/>
    <mergeCell ref="N184:AA184"/>
    <mergeCell ref="B185:C185"/>
    <mergeCell ref="D185:G185"/>
    <mergeCell ref="H185:L185"/>
    <mergeCell ref="N185:AA185"/>
    <mergeCell ref="B190:C190"/>
    <mergeCell ref="D190:G190"/>
    <mergeCell ref="H190:L190"/>
    <mergeCell ref="N190:AA190"/>
    <mergeCell ref="B191:C191"/>
    <mergeCell ref="D191:G191"/>
    <mergeCell ref="H191:L191"/>
    <mergeCell ref="N191:AA191"/>
    <mergeCell ref="B188:C188"/>
    <mergeCell ref="D188:G188"/>
    <mergeCell ref="H188:L188"/>
    <mergeCell ref="N188:AA188"/>
    <mergeCell ref="B189:C189"/>
    <mergeCell ref="D189:G189"/>
    <mergeCell ref="H189:L189"/>
    <mergeCell ref="N189:AA189"/>
    <mergeCell ref="B194:C194"/>
    <mergeCell ref="D194:G194"/>
    <mergeCell ref="H194:L194"/>
    <mergeCell ref="N194:AA194"/>
    <mergeCell ref="B195:C195"/>
    <mergeCell ref="D195:G195"/>
    <mergeCell ref="H195:L195"/>
    <mergeCell ref="N195:AA195"/>
    <mergeCell ref="B192:C192"/>
    <mergeCell ref="D192:G192"/>
    <mergeCell ref="H192:L192"/>
    <mergeCell ref="N192:AA192"/>
    <mergeCell ref="B193:C193"/>
    <mergeCell ref="D193:G193"/>
    <mergeCell ref="H193:L193"/>
    <mergeCell ref="N193:AA193"/>
    <mergeCell ref="B198:C198"/>
    <mergeCell ref="D198:G198"/>
    <mergeCell ref="H198:L198"/>
    <mergeCell ref="N198:AA198"/>
    <mergeCell ref="B199:C199"/>
    <mergeCell ref="D199:G199"/>
    <mergeCell ref="H199:L199"/>
    <mergeCell ref="N199:AA199"/>
    <mergeCell ref="B196:C196"/>
    <mergeCell ref="D196:G196"/>
    <mergeCell ref="H196:L196"/>
    <mergeCell ref="N196:AA196"/>
    <mergeCell ref="B197:C197"/>
    <mergeCell ref="D197:G197"/>
    <mergeCell ref="H197:L197"/>
    <mergeCell ref="N197:AA197"/>
    <mergeCell ref="B202:C202"/>
    <mergeCell ref="D202:G202"/>
    <mergeCell ref="H202:L202"/>
    <mergeCell ref="N202:AA202"/>
    <mergeCell ref="B203:C203"/>
    <mergeCell ref="D203:G203"/>
    <mergeCell ref="H203:L203"/>
    <mergeCell ref="N203:AA203"/>
    <mergeCell ref="B200:C200"/>
    <mergeCell ref="D200:G200"/>
    <mergeCell ref="H200:L200"/>
    <mergeCell ref="N200:AA200"/>
    <mergeCell ref="B201:C201"/>
    <mergeCell ref="D201:G201"/>
    <mergeCell ref="H201:L201"/>
    <mergeCell ref="N201:AA201"/>
    <mergeCell ref="B206:C206"/>
    <mergeCell ref="D206:G206"/>
    <mergeCell ref="H206:L206"/>
    <mergeCell ref="N206:AA206"/>
    <mergeCell ref="B207:C207"/>
    <mergeCell ref="D207:G207"/>
    <mergeCell ref="H207:L207"/>
    <mergeCell ref="N207:AA207"/>
    <mergeCell ref="B204:C204"/>
    <mergeCell ref="D204:G204"/>
    <mergeCell ref="H204:L204"/>
    <mergeCell ref="N204:AA204"/>
    <mergeCell ref="B205:C205"/>
    <mergeCell ref="D205:G205"/>
    <mergeCell ref="H205:L205"/>
    <mergeCell ref="N205:AA205"/>
    <mergeCell ref="B210:C210"/>
    <mergeCell ref="D210:G210"/>
    <mergeCell ref="H210:L210"/>
    <mergeCell ref="N210:AA210"/>
    <mergeCell ref="B211:C211"/>
    <mergeCell ref="D211:G211"/>
    <mergeCell ref="H211:L211"/>
    <mergeCell ref="N211:AA211"/>
    <mergeCell ref="B208:C208"/>
    <mergeCell ref="D208:G208"/>
    <mergeCell ref="H208:L208"/>
    <mergeCell ref="N208:AA208"/>
    <mergeCell ref="B209:C209"/>
    <mergeCell ref="D209:G209"/>
    <mergeCell ref="H209:L209"/>
    <mergeCell ref="N209:AA209"/>
    <mergeCell ref="B214:C214"/>
    <mergeCell ref="D214:G214"/>
    <mergeCell ref="H214:L214"/>
    <mergeCell ref="N214:AA214"/>
    <mergeCell ref="B215:C215"/>
    <mergeCell ref="D215:G215"/>
    <mergeCell ref="H215:L215"/>
    <mergeCell ref="N215:AA215"/>
    <mergeCell ref="B212:C212"/>
    <mergeCell ref="D212:G212"/>
    <mergeCell ref="H212:L212"/>
    <mergeCell ref="N212:AA212"/>
    <mergeCell ref="B213:C213"/>
    <mergeCell ref="D213:G213"/>
    <mergeCell ref="H213:L213"/>
    <mergeCell ref="N213:AA213"/>
    <mergeCell ref="B218:C218"/>
    <mergeCell ref="D218:G218"/>
    <mergeCell ref="H218:L218"/>
    <mergeCell ref="N218:AA218"/>
    <mergeCell ref="B219:C219"/>
    <mergeCell ref="D219:G219"/>
    <mergeCell ref="H219:L219"/>
    <mergeCell ref="N219:AA219"/>
    <mergeCell ref="B216:C216"/>
    <mergeCell ref="D216:G216"/>
    <mergeCell ref="H216:L216"/>
    <mergeCell ref="N216:AA216"/>
    <mergeCell ref="B217:C217"/>
    <mergeCell ref="D217:G217"/>
    <mergeCell ref="H217:L217"/>
    <mergeCell ref="N217:AA217"/>
  </mergeCells>
  <phoneticPr fontId="1"/>
  <dataValidations count="1">
    <dataValidation type="list" allowBlank="1" showInputMessage="1" showErrorMessage="1" sqref="N184:AA219" xr:uid="{A0E71224-EB8B-4444-ABDC-4A43BCF5541C}">
      <formula1>#REF!</formula1>
    </dataValidation>
  </dataValidations>
  <pageMargins left="0.7" right="0.7" top="0.75" bottom="0.75" header="0.3" footer="0.3"/>
  <pageSetup paperSize="9" scale="88" orientation="portrait" r:id="rId1"/>
  <rowBreaks count="5" manualBreakCount="5">
    <brk id="25" max="26" man="1"/>
    <brk id="64" max="27" man="1"/>
    <brk id="103" max="27" man="1"/>
    <brk id="142" max="27" man="1"/>
    <brk id="181" max="2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8859DE1C-69D0-468F-913A-819C18F6557D}">
          <x14:formula1>
            <xm:f>'☆.CLC専用_プルダウンリスト '!$D$2:$D$137</xm:f>
          </x14:formula1>
          <xm:sqref>N5:AA24 N28:AA63 N67:AA102 N106:AA141 N145:AA180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35519-D1ED-4296-87AC-368006B32366}">
  <sheetPr>
    <tabColor rgb="FFFFC000"/>
  </sheetPr>
  <dimension ref="A1:K37"/>
  <sheetViews>
    <sheetView view="pageBreakPreview" zoomScaleNormal="100" zoomScaleSheetLayoutView="100" workbookViewId="0">
      <selection activeCell="B7" sqref="B7:Q7"/>
    </sheetView>
  </sheetViews>
  <sheetFormatPr defaultRowHeight="18"/>
  <cols>
    <col min="1" max="1" width="11" bestFit="1" customWidth="1"/>
  </cols>
  <sheetData>
    <row r="1" spans="1:11" s="9" customFormat="1" ht="18" customHeight="1">
      <c r="A1" s="309" t="s">
        <v>440</v>
      </c>
      <c r="B1" s="310"/>
      <c r="C1" s="310"/>
      <c r="D1" s="310"/>
      <c r="E1" s="310"/>
      <c r="F1" s="310"/>
      <c r="G1" s="310"/>
      <c r="H1" s="310"/>
      <c r="I1" s="310"/>
      <c r="J1" s="310"/>
      <c r="K1" s="311"/>
    </row>
    <row r="2" spans="1:11" s="9" customFormat="1" ht="17.5" customHeight="1" thickBot="1">
      <c r="A2" s="312"/>
      <c r="B2" s="313"/>
      <c r="C2" s="313"/>
      <c r="D2" s="313"/>
      <c r="E2" s="313"/>
      <c r="F2" s="313"/>
      <c r="G2" s="313"/>
      <c r="H2" s="313"/>
      <c r="I2" s="313"/>
      <c r="J2" s="313"/>
      <c r="K2" s="314"/>
    </row>
    <row r="3" spans="1:11">
      <c r="A3" s="315"/>
      <c r="B3" s="316"/>
      <c r="C3" s="316"/>
      <c r="D3" s="316"/>
      <c r="E3" s="316"/>
      <c r="F3" s="316"/>
      <c r="G3" s="316"/>
      <c r="H3" s="316"/>
      <c r="I3" s="316"/>
      <c r="J3" s="316"/>
      <c r="K3" s="317"/>
    </row>
    <row r="4" spans="1:11">
      <c r="A4" s="318"/>
      <c r="B4" s="319"/>
      <c r="C4" s="319"/>
      <c r="D4" s="319"/>
      <c r="E4" s="319"/>
      <c r="F4" s="319"/>
      <c r="G4" s="319"/>
      <c r="H4" s="319"/>
      <c r="I4" s="319"/>
      <c r="J4" s="319"/>
      <c r="K4" s="320"/>
    </row>
    <row r="5" spans="1:11">
      <c r="A5" s="318"/>
      <c r="B5" s="319"/>
      <c r="C5" s="319"/>
      <c r="D5" s="319"/>
      <c r="E5" s="319"/>
      <c r="F5" s="319"/>
      <c r="G5" s="319"/>
      <c r="H5" s="319"/>
      <c r="I5" s="319"/>
      <c r="J5" s="319"/>
      <c r="K5" s="320"/>
    </row>
    <row r="6" spans="1:11">
      <c r="A6" s="318"/>
      <c r="B6" s="319"/>
      <c r="C6" s="319"/>
      <c r="D6" s="319"/>
      <c r="E6" s="319"/>
      <c r="F6" s="319"/>
      <c r="G6" s="319"/>
      <c r="H6" s="319"/>
      <c r="I6" s="319"/>
      <c r="J6" s="319"/>
      <c r="K6" s="320"/>
    </row>
    <row r="7" spans="1:11">
      <c r="A7" s="318"/>
      <c r="B7" s="319"/>
      <c r="C7" s="319"/>
      <c r="D7" s="319"/>
      <c r="E7" s="319"/>
      <c r="F7" s="319"/>
      <c r="G7" s="319"/>
      <c r="H7" s="319"/>
      <c r="I7" s="319"/>
      <c r="J7" s="319"/>
      <c r="K7" s="320"/>
    </row>
    <row r="8" spans="1:11">
      <c r="A8" s="318"/>
      <c r="B8" s="319"/>
      <c r="C8" s="319"/>
      <c r="D8" s="319"/>
      <c r="E8" s="319"/>
      <c r="F8" s="319"/>
      <c r="G8" s="319"/>
      <c r="H8" s="319"/>
      <c r="I8" s="319"/>
      <c r="J8" s="319"/>
      <c r="K8" s="320"/>
    </row>
    <row r="9" spans="1:11">
      <c r="A9" s="318"/>
      <c r="B9" s="319"/>
      <c r="C9" s="319"/>
      <c r="D9" s="319"/>
      <c r="E9" s="319"/>
      <c r="F9" s="319"/>
      <c r="G9" s="319"/>
      <c r="H9" s="319"/>
      <c r="I9" s="319"/>
      <c r="J9" s="319"/>
      <c r="K9" s="320"/>
    </row>
    <row r="10" spans="1:11">
      <c r="A10" s="318"/>
      <c r="B10" s="319"/>
      <c r="C10" s="319"/>
      <c r="D10" s="319"/>
      <c r="E10" s="319"/>
      <c r="F10" s="319"/>
      <c r="G10" s="319"/>
      <c r="H10" s="319"/>
      <c r="I10" s="319"/>
      <c r="J10" s="319"/>
      <c r="K10" s="320"/>
    </row>
    <row r="11" spans="1:11">
      <c r="A11" s="318"/>
      <c r="B11" s="319"/>
      <c r="C11" s="319"/>
      <c r="D11" s="319"/>
      <c r="E11" s="319"/>
      <c r="F11" s="319"/>
      <c r="G11" s="319"/>
      <c r="H11" s="319"/>
      <c r="I11" s="319"/>
      <c r="J11" s="319"/>
      <c r="K11" s="320"/>
    </row>
    <row r="12" spans="1:11">
      <c r="A12" s="318"/>
      <c r="B12" s="319"/>
      <c r="C12" s="319"/>
      <c r="D12" s="319"/>
      <c r="E12" s="319"/>
      <c r="F12" s="319"/>
      <c r="G12" s="319"/>
      <c r="H12" s="319"/>
      <c r="I12" s="319"/>
      <c r="J12" s="319"/>
      <c r="K12" s="320"/>
    </row>
    <row r="13" spans="1:11">
      <c r="A13" s="318"/>
      <c r="B13" s="319"/>
      <c r="C13" s="319"/>
      <c r="D13" s="319"/>
      <c r="E13" s="319"/>
      <c r="F13" s="319"/>
      <c r="G13" s="319"/>
      <c r="H13" s="319"/>
      <c r="I13" s="319"/>
      <c r="J13" s="319"/>
      <c r="K13" s="320"/>
    </row>
    <row r="14" spans="1:11">
      <c r="A14" s="318"/>
      <c r="B14" s="319"/>
      <c r="C14" s="319"/>
      <c r="D14" s="319"/>
      <c r="E14" s="319"/>
      <c r="F14" s="319"/>
      <c r="G14" s="319"/>
      <c r="H14" s="319"/>
      <c r="I14" s="319"/>
      <c r="J14" s="319"/>
      <c r="K14" s="320"/>
    </row>
    <row r="15" spans="1:11">
      <c r="A15" s="318"/>
      <c r="B15" s="319"/>
      <c r="C15" s="319"/>
      <c r="D15" s="319"/>
      <c r="E15" s="319"/>
      <c r="F15" s="319"/>
      <c r="G15" s="319"/>
      <c r="H15" s="319"/>
      <c r="I15" s="319"/>
      <c r="J15" s="319"/>
      <c r="K15" s="320"/>
    </row>
    <row r="16" spans="1:11">
      <c r="A16" s="318"/>
      <c r="B16" s="319"/>
      <c r="C16" s="319"/>
      <c r="D16" s="319"/>
      <c r="E16" s="319"/>
      <c r="F16" s="319"/>
      <c r="G16" s="319"/>
      <c r="H16" s="319"/>
      <c r="I16" s="319"/>
      <c r="J16" s="319"/>
      <c r="K16" s="320"/>
    </row>
    <row r="17" spans="1:11">
      <c r="A17" s="318"/>
      <c r="B17" s="319"/>
      <c r="C17" s="319"/>
      <c r="D17" s="319"/>
      <c r="E17" s="319"/>
      <c r="F17" s="319"/>
      <c r="G17" s="319"/>
      <c r="H17" s="319"/>
      <c r="I17" s="319"/>
      <c r="J17" s="319"/>
      <c r="K17" s="320"/>
    </row>
    <row r="18" spans="1:11">
      <c r="A18" s="318"/>
      <c r="B18" s="319"/>
      <c r="C18" s="319"/>
      <c r="D18" s="319"/>
      <c r="E18" s="319"/>
      <c r="F18" s="319"/>
      <c r="G18" s="319"/>
      <c r="H18" s="319"/>
      <c r="I18" s="319"/>
      <c r="J18" s="319"/>
      <c r="K18" s="320"/>
    </row>
    <row r="19" spans="1:11">
      <c r="A19" s="318"/>
      <c r="B19" s="319"/>
      <c r="C19" s="319"/>
      <c r="D19" s="319"/>
      <c r="E19" s="319"/>
      <c r="F19" s="319"/>
      <c r="G19" s="319"/>
      <c r="H19" s="319"/>
      <c r="I19" s="319"/>
      <c r="J19" s="319"/>
      <c r="K19" s="320"/>
    </row>
    <row r="20" spans="1:11">
      <c r="A20" s="318"/>
      <c r="B20" s="319"/>
      <c r="C20" s="319"/>
      <c r="D20" s="319"/>
      <c r="E20" s="319"/>
      <c r="F20" s="319"/>
      <c r="G20" s="319"/>
      <c r="H20" s="319"/>
      <c r="I20" s="319"/>
      <c r="J20" s="319"/>
      <c r="K20" s="320"/>
    </row>
    <row r="21" spans="1:11">
      <c r="A21" s="318"/>
      <c r="B21" s="319"/>
      <c r="C21" s="319"/>
      <c r="D21" s="319"/>
      <c r="E21" s="319"/>
      <c r="F21" s="319"/>
      <c r="G21" s="319"/>
      <c r="H21" s="319"/>
      <c r="I21" s="319"/>
      <c r="J21" s="319"/>
      <c r="K21" s="320"/>
    </row>
    <row r="22" spans="1:11">
      <c r="A22" s="318"/>
      <c r="B22" s="319"/>
      <c r="C22" s="319"/>
      <c r="D22" s="319"/>
      <c r="E22" s="319"/>
      <c r="F22" s="319"/>
      <c r="G22" s="319"/>
      <c r="H22" s="319"/>
      <c r="I22" s="319"/>
      <c r="J22" s="319"/>
      <c r="K22" s="320"/>
    </row>
    <row r="23" spans="1:11">
      <c r="A23" s="318"/>
      <c r="B23" s="319"/>
      <c r="C23" s="319"/>
      <c r="D23" s="319"/>
      <c r="E23" s="319"/>
      <c r="F23" s="319"/>
      <c r="G23" s="319"/>
      <c r="H23" s="319"/>
      <c r="I23" s="319"/>
      <c r="J23" s="319"/>
      <c r="K23" s="320"/>
    </row>
    <row r="24" spans="1:11">
      <c r="A24" s="318"/>
      <c r="B24" s="319"/>
      <c r="C24" s="319"/>
      <c r="D24" s="319"/>
      <c r="E24" s="319"/>
      <c r="F24" s="319"/>
      <c r="G24" s="319"/>
      <c r="H24" s="319"/>
      <c r="I24" s="319"/>
      <c r="J24" s="319"/>
      <c r="K24" s="320"/>
    </row>
    <row r="25" spans="1:11">
      <c r="A25" s="318"/>
      <c r="B25" s="319"/>
      <c r="C25" s="319"/>
      <c r="D25" s="319"/>
      <c r="E25" s="319"/>
      <c r="F25" s="319"/>
      <c r="G25" s="319"/>
      <c r="H25" s="319"/>
      <c r="I25" s="319"/>
      <c r="J25" s="319"/>
      <c r="K25" s="320"/>
    </row>
    <row r="26" spans="1:11">
      <c r="A26" s="318"/>
      <c r="B26" s="319"/>
      <c r="C26" s="319"/>
      <c r="D26" s="319"/>
      <c r="E26" s="319"/>
      <c r="F26" s="319"/>
      <c r="G26" s="319"/>
      <c r="H26" s="319"/>
      <c r="I26" s="319"/>
      <c r="J26" s="319"/>
      <c r="K26" s="320"/>
    </row>
    <row r="27" spans="1:11">
      <c r="A27" s="318"/>
      <c r="B27" s="319"/>
      <c r="C27" s="319"/>
      <c r="D27" s="319"/>
      <c r="E27" s="319"/>
      <c r="F27" s="319"/>
      <c r="G27" s="319"/>
      <c r="H27" s="319"/>
      <c r="I27" s="319"/>
      <c r="J27" s="319"/>
      <c r="K27" s="320"/>
    </row>
    <row r="28" spans="1:11">
      <c r="A28" s="318"/>
      <c r="B28" s="319"/>
      <c r="C28" s="319"/>
      <c r="D28" s="319"/>
      <c r="E28" s="319"/>
      <c r="F28" s="319"/>
      <c r="G28" s="319"/>
      <c r="H28" s="319"/>
      <c r="I28" s="319"/>
      <c r="J28" s="319"/>
      <c r="K28" s="320"/>
    </row>
    <row r="29" spans="1:11">
      <c r="A29" s="318"/>
      <c r="B29" s="319"/>
      <c r="C29" s="319"/>
      <c r="D29" s="319"/>
      <c r="E29" s="319"/>
      <c r="F29" s="319"/>
      <c r="G29" s="319"/>
      <c r="H29" s="319"/>
      <c r="I29" s="319"/>
      <c r="J29" s="319"/>
      <c r="K29" s="320"/>
    </row>
    <row r="30" spans="1:11">
      <c r="A30" s="318"/>
      <c r="B30" s="319"/>
      <c r="C30" s="319"/>
      <c r="D30" s="319"/>
      <c r="E30" s="319"/>
      <c r="F30" s="319"/>
      <c r="G30" s="319"/>
      <c r="H30" s="319"/>
      <c r="I30" s="319"/>
      <c r="J30" s="319"/>
      <c r="K30" s="320"/>
    </row>
    <row r="31" spans="1:11">
      <c r="A31" s="318"/>
      <c r="B31" s="319"/>
      <c r="C31" s="319"/>
      <c r="D31" s="319"/>
      <c r="E31" s="319"/>
      <c r="F31" s="319"/>
      <c r="G31" s="319"/>
      <c r="H31" s="319"/>
      <c r="I31" s="319"/>
      <c r="J31" s="319"/>
      <c r="K31" s="320"/>
    </row>
    <row r="32" spans="1:11">
      <c r="A32" s="318"/>
      <c r="B32" s="319"/>
      <c r="C32" s="319"/>
      <c r="D32" s="319"/>
      <c r="E32" s="319"/>
      <c r="F32" s="319"/>
      <c r="G32" s="319"/>
      <c r="H32" s="319"/>
      <c r="I32" s="319"/>
      <c r="J32" s="319"/>
      <c r="K32" s="320"/>
    </row>
    <row r="33" spans="1:11">
      <c r="A33" s="318"/>
      <c r="B33" s="319"/>
      <c r="C33" s="319"/>
      <c r="D33" s="319"/>
      <c r="E33" s="319"/>
      <c r="F33" s="319"/>
      <c r="G33" s="319"/>
      <c r="H33" s="319"/>
      <c r="I33" s="319"/>
      <c r="J33" s="319"/>
      <c r="K33" s="320"/>
    </row>
    <row r="34" spans="1:11">
      <c r="A34" s="318"/>
      <c r="B34" s="319"/>
      <c r="C34" s="319"/>
      <c r="D34" s="319"/>
      <c r="E34" s="319"/>
      <c r="F34" s="319"/>
      <c r="G34" s="319"/>
      <c r="H34" s="319"/>
      <c r="I34" s="319"/>
      <c r="J34" s="319"/>
      <c r="K34" s="320"/>
    </row>
    <row r="35" spans="1:11">
      <c r="A35" s="318"/>
      <c r="B35" s="319"/>
      <c r="C35" s="319"/>
      <c r="D35" s="319"/>
      <c r="E35" s="319"/>
      <c r="F35" s="319"/>
      <c r="G35" s="319"/>
      <c r="H35" s="319"/>
      <c r="I35" s="319"/>
      <c r="J35" s="319"/>
      <c r="K35" s="320"/>
    </row>
    <row r="36" spans="1:11">
      <c r="A36" s="318"/>
      <c r="B36" s="319"/>
      <c r="C36" s="319"/>
      <c r="D36" s="319"/>
      <c r="E36" s="319"/>
      <c r="F36" s="319"/>
      <c r="G36" s="319"/>
      <c r="H36" s="319"/>
      <c r="I36" s="319"/>
      <c r="J36" s="319"/>
      <c r="K36" s="320"/>
    </row>
    <row r="37" spans="1:11" ht="18.5" thickBot="1">
      <c r="A37" s="321"/>
      <c r="B37" s="322"/>
      <c r="C37" s="322"/>
      <c r="D37" s="322"/>
      <c r="E37" s="322"/>
      <c r="F37" s="322"/>
      <c r="G37" s="322"/>
      <c r="H37" s="322"/>
      <c r="I37" s="322"/>
      <c r="J37" s="322"/>
      <c r="K37" s="323"/>
    </row>
  </sheetData>
  <sheetProtection algorithmName="SHA-512" hashValue="lXPgyK2fV5h3agoxD8wKBmLvrmmUG1QHE043bUrHdxt/qR6ea9iu/EIdcFzvUEnO/SbjfsYS5L5rkO4i9gI8eg==" saltValue="g2BU37KF/FrOOuhSv0rZqA==" spinCount="100000" sheet="1" objects="1" scenarios="1"/>
  <mergeCells count="2">
    <mergeCell ref="A1:K2"/>
    <mergeCell ref="A3:K37"/>
  </mergeCells>
  <phoneticPr fontId="1"/>
  <pageMargins left="0.7" right="0.7" top="0.75" bottom="0.75" header="0.3" footer="0.3"/>
  <pageSetup paperSize="9" scale="7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62F26-CA5C-4054-A70A-D644E1872E04}">
  <sheetPr>
    <tabColor theme="1" tint="4.9989318521683403E-2"/>
  </sheetPr>
  <dimension ref="A1:J1001"/>
  <sheetViews>
    <sheetView zoomScaleNormal="100" workbookViewId="0"/>
  </sheetViews>
  <sheetFormatPr defaultColWidth="8.58203125" defaultRowHeight="18"/>
  <cols>
    <col min="1" max="1" width="13.33203125" style="28" bestFit="1" customWidth="1"/>
    <col min="2" max="2" width="11" style="28" bestFit="1" customWidth="1"/>
    <col min="3" max="3" width="5.58203125" style="28" bestFit="1" customWidth="1"/>
    <col min="4" max="4" width="35.5" style="28" bestFit="1" customWidth="1"/>
    <col min="5" max="5" width="18.83203125" style="28" bestFit="1" customWidth="1"/>
    <col min="6" max="6" width="5.08203125" style="28" bestFit="1" customWidth="1"/>
    <col min="7" max="7" width="19.08203125" style="28" customWidth="1"/>
    <col min="8" max="8" width="39.58203125" style="28" bestFit="1" customWidth="1"/>
    <col min="9" max="9" width="10.58203125" style="28" customWidth="1"/>
    <col min="10" max="10" width="12.25" style="28" customWidth="1"/>
    <col min="11" max="16384" width="8.58203125" style="28"/>
  </cols>
  <sheetData>
    <row r="1" spans="1:10">
      <c r="A1" s="27" t="s">
        <v>391</v>
      </c>
      <c r="B1" s="27" t="s">
        <v>2</v>
      </c>
      <c r="C1" s="27" t="s">
        <v>392</v>
      </c>
      <c r="D1" s="27" t="s">
        <v>385</v>
      </c>
      <c r="E1" s="27" t="s">
        <v>393</v>
      </c>
      <c r="F1" s="27" t="s">
        <v>338</v>
      </c>
      <c r="G1" s="27" t="s">
        <v>394</v>
      </c>
      <c r="H1" s="27" t="s">
        <v>420</v>
      </c>
      <c r="I1" s="27" t="s">
        <v>455</v>
      </c>
      <c r="J1" s="27" t="s">
        <v>470</v>
      </c>
    </row>
    <row r="3" spans="1:10">
      <c r="A3" s="29">
        <v>45931</v>
      </c>
      <c r="B3" s="30" t="s">
        <v>3</v>
      </c>
      <c r="C3" s="30" t="s">
        <v>396</v>
      </c>
      <c r="D3" s="30" t="s">
        <v>199</v>
      </c>
      <c r="E3" s="31" t="s">
        <v>520</v>
      </c>
      <c r="F3" s="31">
        <v>1</v>
      </c>
      <c r="G3" s="32" t="s">
        <v>442</v>
      </c>
      <c r="H3" s="28" t="s">
        <v>421</v>
      </c>
      <c r="I3" s="28" t="s">
        <v>456</v>
      </c>
      <c r="J3" s="28" t="s">
        <v>471</v>
      </c>
    </row>
    <row r="4" spans="1:10">
      <c r="A4" s="29">
        <v>45932</v>
      </c>
      <c r="B4" s="30" t="s">
        <v>4</v>
      </c>
      <c r="C4" s="30" t="s">
        <v>397</v>
      </c>
      <c r="D4" s="30" t="s">
        <v>200</v>
      </c>
      <c r="E4" s="31" t="s">
        <v>521</v>
      </c>
      <c r="F4" s="31">
        <v>2</v>
      </c>
      <c r="G4" s="32" t="s">
        <v>443</v>
      </c>
      <c r="H4" s="28" t="s">
        <v>422</v>
      </c>
      <c r="I4" s="28" t="s">
        <v>457</v>
      </c>
      <c r="J4" s="28" t="s">
        <v>472</v>
      </c>
    </row>
    <row r="5" spans="1:10">
      <c r="A5" s="29">
        <v>45933</v>
      </c>
      <c r="B5" s="30" t="s">
        <v>5</v>
      </c>
      <c r="C5" s="30" t="s">
        <v>398</v>
      </c>
      <c r="D5" s="30" t="s">
        <v>201</v>
      </c>
      <c r="E5" s="31" t="s">
        <v>522</v>
      </c>
      <c r="F5" s="31">
        <v>3</v>
      </c>
      <c r="G5" s="32" t="s">
        <v>444</v>
      </c>
      <c r="H5" s="28" t="s">
        <v>423</v>
      </c>
      <c r="J5" s="28" t="s">
        <v>473</v>
      </c>
    </row>
    <row r="6" spans="1:10">
      <c r="A6" s="29">
        <v>45934</v>
      </c>
      <c r="B6" s="30" t="s">
        <v>6</v>
      </c>
      <c r="C6" s="30" t="s">
        <v>399</v>
      </c>
      <c r="D6" s="30" t="s">
        <v>202</v>
      </c>
      <c r="E6" s="31" t="s">
        <v>343</v>
      </c>
      <c r="F6" s="31">
        <v>4</v>
      </c>
      <c r="G6" s="32" t="s">
        <v>445</v>
      </c>
      <c r="H6" s="28" t="s">
        <v>424</v>
      </c>
    </row>
    <row r="7" spans="1:10">
      <c r="A7" s="29">
        <v>45935</v>
      </c>
      <c r="B7" s="30" t="s">
        <v>7</v>
      </c>
      <c r="C7" s="30" t="s">
        <v>400</v>
      </c>
      <c r="D7" s="30" t="s">
        <v>203</v>
      </c>
      <c r="E7" s="31" t="s">
        <v>344</v>
      </c>
      <c r="F7" s="31">
        <v>5</v>
      </c>
      <c r="G7" s="32" t="s">
        <v>446</v>
      </c>
      <c r="H7" s="28" t="s">
        <v>425</v>
      </c>
    </row>
    <row r="8" spans="1:10">
      <c r="A8" s="29">
        <v>45936</v>
      </c>
      <c r="B8" s="30" t="s">
        <v>8</v>
      </c>
      <c r="C8" s="30" t="s">
        <v>401</v>
      </c>
      <c r="D8" s="30" t="s">
        <v>204</v>
      </c>
      <c r="E8" s="31" t="s">
        <v>345</v>
      </c>
      <c r="F8" s="31">
        <v>6</v>
      </c>
      <c r="G8" s="32" t="s">
        <v>447</v>
      </c>
      <c r="H8" s="28" t="s">
        <v>426</v>
      </c>
    </row>
    <row r="9" spans="1:10">
      <c r="A9" s="29">
        <v>45937</v>
      </c>
      <c r="B9" s="30" t="s">
        <v>9</v>
      </c>
      <c r="C9" s="30" t="s">
        <v>402</v>
      </c>
      <c r="D9" s="30" t="s">
        <v>205</v>
      </c>
      <c r="E9" s="31" t="s">
        <v>346</v>
      </c>
      <c r="F9" s="31">
        <v>7</v>
      </c>
      <c r="G9" s="32" t="s">
        <v>448</v>
      </c>
      <c r="H9" s="28" t="s">
        <v>427</v>
      </c>
    </row>
    <row r="10" spans="1:10">
      <c r="A10" s="29">
        <v>45938</v>
      </c>
      <c r="B10" s="30"/>
      <c r="C10" s="30" t="s">
        <v>403</v>
      </c>
      <c r="D10" s="30" t="s">
        <v>206</v>
      </c>
      <c r="E10" s="31" t="s">
        <v>347</v>
      </c>
      <c r="F10" s="31">
        <v>8</v>
      </c>
      <c r="G10" s="32" t="s">
        <v>449</v>
      </c>
      <c r="H10" s="28" t="s">
        <v>428</v>
      </c>
    </row>
    <row r="11" spans="1:10">
      <c r="A11" s="29">
        <v>45939</v>
      </c>
      <c r="B11" s="30"/>
      <c r="C11" s="30" t="s">
        <v>404</v>
      </c>
      <c r="D11" s="30" t="s">
        <v>207</v>
      </c>
      <c r="E11" s="31" t="s">
        <v>348</v>
      </c>
      <c r="F11" s="31">
        <v>9</v>
      </c>
      <c r="G11" s="32" t="s">
        <v>450</v>
      </c>
      <c r="H11" s="28" t="s">
        <v>429</v>
      </c>
    </row>
    <row r="12" spans="1:10">
      <c r="A12" s="29">
        <v>45940</v>
      </c>
      <c r="B12" s="30"/>
      <c r="C12" s="30" t="s">
        <v>405</v>
      </c>
      <c r="D12" s="30" t="s">
        <v>208</v>
      </c>
      <c r="E12" s="31" t="s">
        <v>349</v>
      </c>
      <c r="F12" s="31">
        <v>10</v>
      </c>
      <c r="G12" s="32" t="s">
        <v>451</v>
      </c>
      <c r="H12" s="28" t="s">
        <v>430</v>
      </c>
    </row>
    <row r="13" spans="1:10">
      <c r="A13" s="29">
        <v>45941</v>
      </c>
      <c r="B13" s="30"/>
      <c r="C13" s="30" t="s">
        <v>406</v>
      </c>
      <c r="D13" s="30" t="s">
        <v>209</v>
      </c>
      <c r="E13" s="31" t="s">
        <v>350</v>
      </c>
      <c r="F13" s="31">
        <v>11</v>
      </c>
      <c r="G13" s="32" t="s">
        <v>452</v>
      </c>
      <c r="H13" s="28" t="s">
        <v>431</v>
      </c>
    </row>
    <row r="14" spans="1:10">
      <c r="A14" s="29">
        <v>45942</v>
      </c>
      <c r="B14" s="30"/>
      <c r="C14" s="30" t="s">
        <v>407</v>
      </c>
      <c r="D14" s="30" t="s">
        <v>210</v>
      </c>
      <c r="E14" s="31" t="s">
        <v>351</v>
      </c>
      <c r="F14" s="31">
        <v>12</v>
      </c>
      <c r="G14" s="32" t="s">
        <v>453</v>
      </c>
      <c r="H14" s="28" t="s">
        <v>437</v>
      </c>
    </row>
    <row r="15" spans="1:10">
      <c r="A15" s="29">
        <v>45943</v>
      </c>
      <c r="B15" s="30"/>
      <c r="C15" s="30" t="s">
        <v>408</v>
      </c>
      <c r="D15" s="30" t="s">
        <v>211</v>
      </c>
      <c r="E15" s="31" t="s">
        <v>523</v>
      </c>
      <c r="F15" s="31">
        <v>13</v>
      </c>
      <c r="G15" s="31" t="s">
        <v>388</v>
      </c>
      <c r="H15" s="28" t="s">
        <v>432</v>
      </c>
    </row>
    <row r="16" spans="1:10">
      <c r="A16" s="29">
        <v>45944</v>
      </c>
      <c r="B16" s="30"/>
      <c r="C16" s="30" t="s">
        <v>409</v>
      </c>
      <c r="D16" s="30" t="s">
        <v>212</v>
      </c>
      <c r="E16" s="31" t="s">
        <v>524</v>
      </c>
      <c r="F16" s="31">
        <v>14</v>
      </c>
      <c r="G16" s="31" t="s">
        <v>390</v>
      </c>
      <c r="H16" s="28" t="s">
        <v>433</v>
      </c>
    </row>
    <row r="17" spans="1:8">
      <c r="A17" s="29">
        <v>45945</v>
      </c>
      <c r="B17" s="30"/>
      <c r="C17" s="30" t="s">
        <v>410</v>
      </c>
      <c r="D17" s="30" t="s">
        <v>213</v>
      </c>
      <c r="E17" s="31" t="s">
        <v>525</v>
      </c>
      <c r="F17" s="31">
        <v>15</v>
      </c>
      <c r="G17" s="30"/>
      <c r="H17" s="28" t="s">
        <v>434</v>
      </c>
    </row>
    <row r="18" spans="1:8">
      <c r="A18" s="29">
        <v>45946</v>
      </c>
      <c r="B18" s="30"/>
      <c r="C18" s="30" t="s">
        <v>411</v>
      </c>
      <c r="D18" s="30" t="s">
        <v>214</v>
      </c>
      <c r="E18" s="31" t="s">
        <v>352</v>
      </c>
      <c r="F18" s="31">
        <v>16</v>
      </c>
      <c r="G18" s="30"/>
      <c r="H18" s="28" t="s">
        <v>435</v>
      </c>
    </row>
    <row r="19" spans="1:8">
      <c r="A19" s="29">
        <v>45947</v>
      </c>
      <c r="B19" s="30"/>
      <c r="C19" s="30" t="s">
        <v>412</v>
      </c>
      <c r="D19" s="30" t="s">
        <v>215</v>
      </c>
      <c r="E19" s="31" t="s">
        <v>353</v>
      </c>
      <c r="F19" s="31">
        <v>17</v>
      </c>
      <c r="G19" s="30"/>
      <c r="H19" s="28" t="s">
        <v>436</v>
      </c>
    </row>
    <row r="20" spans="1:8">
      <c r="A20" s="29">
        <v>45948</v>
      </c>
      <c r="B20" s="30"/>
      <c r="C20" s="30" t="s">
        <v>413</v>
      </c>
      <c r="D20" s="30" t="s">
        <v>216</v>
      </c>
      <c r="E20" s="31" t="s">
        <v>354</v>
      </c>
      <c r="F20" s="31">
        <v>18</v>
      </c>
      <c r="G20" s="30"/>
    </row>
    <row r="21" spans="1:8">
      <c r="A21" s="29">
        <v>45949</v>
      </c>
      <c r="B21" s="30"/>
      <c r="C21" s="30" t="s">
        <v>11</v>
      </c>
      <c r="D21" s="30" t="s">
        <v>217</v>
      </c>
      <c r="E21" s="31" t="s">
        <v>355</v>
      </c>
      <c r="F21" s="31">
        <v>19</v>
      </c>
      <c r="G21" s="30"/>
    </row>
    <row r="22" spans="1:8">
      <c r="A22" s="29">
        <v>45950</v>
      </c>
      <c r="B22" s="30"/>
      <c r="C22" s="30" t="s">
        <v>12</v>
      </c>
      <c r="D22" s="30" t="s">
        <v>218</v>
      </c>
      <c r="E22" s="31" t="s">
        <v>356</v>
      </c>
      <c r="F22" s="31">
        <v>20</v>
      </c>
      <c r="G22" s="30"/>
    </row>
    <row r="23" spans="1:8">
      <c r="A23" s="29">
        <v>45951</v>
      </c>
      <c r="B23" s="30"/>
      <c r="C23" s="30" t="s">
        <v>13</v>
      </c>
      <c r="D23" s="30" t="s">
        <v>219</v>
      </c>
      <c r="E23" s="31" t="s">
        <v>357</v>
      </c>
      <c r="F23" s="31">
        <v>21</v>
      </c>
      <c r="G23" s="30"/>
    </row>
    <row r="24" spans="1:8">
      <c r="A24" s="29">
        <v>45952</v>
      </c>
      <c r="B24" s="30"/>
      <c r="C24" s="30" t="s">
        <v>14</v>
      </c>
      <c r="D24" s="30" t="s">
        <v>220</v>
      </c>
      <c r="E24" s="31" t="s">
        <v>358</v>
      </c>
      <c r="F24" s="31">
        <v>22</v>
      </c>
      <c r="G24" s="30"/>
    </row>
    <row r="25" spans="1:8">
      <c r="A25" s="29">
        <v>45953</v>
      </c>
      <c r="B25" s="30"/>
      <c r="C25" s="30" t="s">
        <v>15</v>
      </c>
      <c r="D25" s="30" t="s">
        <v>221</v>
      </c>
      <c r="E25" s="31" t="s">
        <v>359</v>
      </c>
      <c r="F25" s="31">
        <v>23</v>
      </c>
      <c r="G25" s="30"/>
    </row>
    <row r="26" spans="1:8">
      <c r="A26" s="29">
        <v>45954</v>
      </c>
      <c r="B26" s="30"/>
      <c r="C26" s="30" t="s">
        <v>16</v>
      </c>
      <c r="D26" s="30" t="s">
        <v>222</v>
      </c>
      <c r="E26" s="31" t="s">
        <v>360</v>
      </c>
      <c r="F26" s="31">
        <v>24</v>
      </c>
      <c r="G26" s="30"/>
    </row>
    <row r="27" spans="1:8">
      <c r="A27" s="29">
        <v>45955</v>
      </c>
      <c r="B27" s="30"/>
      <c r="C27" s="30" t="s">
        <v>17</v>
      </c>
      <c r="D27" s="30" t="s">
        <v>223</v>
      </c>
      <c r="E27" s="31" t="s">
        <v>519</v>
      </c>
      <c r="F27" s="31">
        <v>25</v>
      </c>
      <c r="G27" s="30"/>
    </row>
    <row r="28" spans="1:8">
      <c r="A28" s="29">
        <v>45956</v>
      </c>
      <c r="B28" s="30"/>
      <c r="C28" s="30" t="s">
        <v>18</v>
      </c>
      <c r="D28" s="30" t="s">
        <v>224</v>
      </c>
      <c r="E28" s="31"/>
      <c r="F28" s="31">
        <v>26</v>
      </c>
      <c r="G28" s="30"/>
    </row>
    <row r="29" spans="1:8">
      <c r="A29" s="29">
        <v>45957</v>
      </c>
      <c r="B29" s="30"/>
      <c r="C29" s="30" t="s">
        <v>19</v>
      </c>
      <c r="D29" s="30" t="s">
        <v>225</v>
      </c>
      <c r="F29" s="31">
        <v>27</v>
      </c>
      <c r="G29" s="30"/>
    </row>
    <row r="30" spans="1:8">
      <c r="A30" s="29">
        <v>45958</v>
      </c>
      <c r="B30" s="30"/>
      <c r="C30" s="30" t="s">
        <v>20</v>
      </c>
      <c r="D30" s="30" t="s">
        <v>226</v>
      </c>
      <c r="E30" s="30"/>
      <c r="F30" s="31">
        <v>28</v>
      </c>
      <c r="G30" s="30"/>
    </row>
    <row r="31" spans="1:8">
      <c r="A31" s="29">
        <v>45959</v>
      </c>
      <c r="B31" s="30"/>
      <c r="C31" s="30" t="s">
        <v>21</v>
      </c>
      <c r="D31" s="30" t="s">
        <v>227</v>
      </c>
      <c r="E31" s="30"/>
      <c r="F31" s="31">
        <v>29</v>
      </c>
      <c r="G31" s="30"/>
    </row>
    <row r="32" spans="1:8">
      <c r="A32" s="29">
        <v>45960</v>
      </c>
      <c r="B32" s="30"/>
      <c r="C32" s="30" t="s">
        <v>22</v>
      </c>
      <c r="D32" s="30" t="s">
        <v>228</v>
      </c>
      <c r="E32" s="30"/>
      <c r="F32" s="31">
        <v>30</v>
      </c>
      <c r="G32" s="30"/>
    </row>
    <row r="33" spans="1:7">
      <c r="A33" s="29">
        <v>45961</v>
      </c>
      <c r="B33" s="30"/>
      <c r="C33" s="30" t="s">
        <v>23</v>
      </c>
      <c r="D33" s="30" t="s">
        <v>229</v>
      </c>
      <c r="E33" s="30"/>
      <c r="F33" s="31">
        <v>31</v>
      </c>
      <c r="G33" s="30"/>
    </row>
    <row r="34" spans="1:7">
      <c r="A34" s="29">
        <v>45962</v>
      </c>
      <c r="B34" s="30"/>
      <c r="C34" s="30" t="s">
        <v>24</v>
      </c>
      <c r="D34" s="30" t="s">
        <v>230</v>
      </c>
      <c r="E34" s="30"/>
      <c r="F34" s="31">
        <v>32</v>
      </c>
      <c r="G34" s="30"/>
    </row>
    <row r="35" spans="1:7">
      <c r="A35" s="29">
        <v>45963</v>
      </c>
      <c r="B35" s="30"/>
      <c r="C35" s="30" t="s">
        <v>25</v>
      </c>
      <c r="D35" s="30" t="s">
        <v>231</v>
      </c>
      <c r="E35" s="30"/>
      <c r="F35" s="31">
        <v>33</v>
      </c>
      <c r="G35" s="30"/>
    </row>
    <row r="36" spans="1:7">
      <c r="A36" s="29">
        <v>45964</v>
      </c>
      <c r="B36" s="30"/>
      <c r="C36" s="30" t="s">
        <v>26</v>
      </c>
      <c r="D36" s="30" t="s">
        <v>232</v>
      </c>
      <c r="E36" s="30"/>
      <c r="F36" s="31">
        <v>34</v>
      </c>
      <c r="G36" s="30"/>
    </row>
    <row r="37" spans="1:7">
      <c r="A37" s="29">
        <v>45965</v>
      </c>
      <c r="B37" s="30"/>
      <c r="C37" s="30" t="s">
        <v>27</v>
      </c>
      <c r="D37" s="30" t="s">
        <v>233</v>
      </c>
      <c r="E37" s="30"/>
      <c r="F37" s="31">
        <v>35</v>
      </c>
      <c r="G37" s="30"/>
    </row>
    <row r="38" spans="1:7">
      <c r="A38" s="29">
        <v>45966</v>
      </c>
      <c r="B38" s="30"/>
      <c r="C38" s="30" t="s">
        <v>28</v>
      </c>
      <c r="D38" s="30" t="s">
        <v>441</v>
      </c>
      <c r="E38" s="30"/>
      <c r="F38" s="31">
        <v>36</v>
      </c>
      <c r="G38" s="30"/>
    </row>
    <row r="39" spans="1:7">
      <c r="A39" s="29">
        <v>45967</v>
      </c>
      <c r="B39" s="30"/>
      <c r="C39" s="30" t="s">
        <v>29</v>
      </c>
      <c r="D39" s="30" t="s">
        <v>234</v>
      </c>
      <c r="E39" s="30"/>
      <c r="F39" s="31">
        <v>37</v>
      </c>
      <c r="G39" s="30"/>
    </row>
    <row r="40" spans="1:7">
      <c r="A40" s="29">
        <v>45968</v>
      </c>
      <c r="B40" s="30"/>
      <c r="C40" s="30" t="s">
        <v>30</v>
      </c>
      <c r="D40" s="30" t="s">
        <v>235</v>
      </c>
      <c r="E40" s="30"/>
      <c r="F40" s="31">
        <v>38</v>
      </c>
      <c r="G40" s="30"/>
    </row>
    <row r="41" spans="1:7">
      <c r="A41" s="29">
        <v>45969</v>
      </c>
      <c r="B41" s="30"/>
      <c r="C41" s="30" t="s">
        <v>31</v>
      </c>
      <c r="D41" s="30" t="s">
        <v>236</v>
      </c>
      <c r="E41" s="30"/>
      <c r="F41" s="31">
        <v>39</v>
      </c>
      <c r="G41" s="30"/>
    </row>
    <row r="42" spans="1:7">
      <c r="A42" s="29">
        <v>45970</v>
      </c>
      <c r="B42" s="30"/>
      <c r="C42" s="30" t="s">
        <v>32</v>
      </c>
      <c r="D42" s="30" t="s">
        <v>237</v>
      </c>
      <c r="E42" s="30"/>
      <c r="F42" s="31">
        <v>40</v>
      </c>
      <c r="G42" s="30"/>
    </row>
    <row r="43" spans="1:7">
      <c r="A43" s="29">
        <v>45971</v>
      </c>
      <c r="B43" s="30"/>
      <c r="C43" s="30" t="s">
        <v>33</v>
      </c>
      <c r="D43" s="30" t="s">
        <v>238</v>
      </c>
      <c r="E43" s="30"/>
      <c r="F43" s="31">
        <v>41</v>
      </c>
      <c r="G43" s="30"/>
    </row>
    <row r="44" spans="1:7">
      <c r="A44" s="29">
        <v>45972</v>
      </c>
      <c r="B44" s="30"/>
      <c r="C44" s="30" t="s">
        <v>34</v>
      </c>
      <c r="D44" s="30" t="s">
        <v>239</v>
      </c>
      <c r="E44" s="30"/>
      <c r="F44" s="31">
        <v>42</v>
      </c>
      <c r="G44" s="30"/>
    </row>
    <row r="45" spans="1:7">
      <c r="A45" s="29">
        <v>45973</v>
      </c>
      <c r="B45" s="30"/>
      <c r="C45" s="30" t="s">
        <v>35</v>
      </c>
      <c r="D45" s="30" t="s">
        <v>240</v>
      </c>
      <c r="E45" s="30"/>
      <c r="F45" s="31">
        <v>43</v>
      </c>
      <c r="G45" s="30"/>
    </row>
    <row r="46" spans="1:7">
      <c r="A46" s="29">
        <v>45974</v>
      </c>
      <c r="B46" s="30"/>
      <c r="C46" s="30" t="s">
        <v>36</v>
      </c>
      <c r="D46" s="30" t="s">
        <v>241</v>
      </c>
      <c r="E46" s="30"/>
      <c r="F46" s="31">
        <v>44</v>
      </c>
      <c r="G46" s="30"/>
    </row>
    <row r="47" spans="1:7">
      <c r="A47" s="29">
        <v>45975</v>
      </c>
      <c r="B47" s="30"/>
      <c r="C47" s="30" t="s">
        <v>37</v>
      </c>
      <c r="D47" s="30" t="s">
        <v>242</v>
      </c>
      <c r="E47" s="30"/>
      <c r="F47" s="31">
        <v>45</v>
      </c>
      <c r="G47" s="30"/>
    </row>
    <row r="48" spans="1:7">
      <c r="A48" s="29">
        <v>45976</v>
      </c>
      <c r="B48" s="30"/>
      <c r="C48" s="30" t="s">
        <v>38</v>
      </c>
      <c r="D48" s="30" t="s">
        <v>243</v>
      </c>
      <c r="E48" s="30"/>
      <c r="F48" s="31">
        <v>46</v>
      </c>
      <c r="G48" s="30"/>
    </row>
    <row r="49" spans="1:7">
      <c r="A49" s="29">
        <v>45977</v>
      </c>
      <c r="B49" s="30"/>
      <c r="C49" s="30" t="s">
        <v>39</v>
      </c>
      <c r="D49" s="30" t="s">
        <v>244</v>
      </c>
      <c r="E49" s="30"/>
      <c r="F49" s="31">
        <v>47</v>
      </c>
      <c r="G49" s="30"/>
    </row>
    <row r="50" spans="1:7">
      <c r="A50" s="29">
        <v>45978</v>
      </c>
      <c r="B50" s="30"/>
      <c r="C50" s="30" t="s">
        <v>40</v>
      </c>
      <c r="D50" s="30" t="s">
        <v>245</v>
      </c>
      <c r="E50" s="30"/>
      <c r="F50" s="31">
        <v>48</v>
      </c>
      <c r="G50" s="30"/>
    </row>
    <row r="51" spans="1:7">
      <c r="A51" s="29">
        <v>45979</v>
      </c>
      <c r="B51" s="30"/>
      <c r="C51" s="30" t="s">
        <v>41</v>
      </c>
      <c r="D51" s="30" t="s">
        <v>246</v>
      </c>
      <c r="E51" s="30"/>
      <c r="F51" s="31">
        <v>49</v>
      </c>
      <c r="G51" s="30"/>
    </row>
    <row r="52" spans="1:7">
      <c r="A52" s="29">
        <v>45980</v>
      </c>
      <c r="B52" s="30"/>
      <c r="C52" s="30" t="s">
        <v>42</v>
      </c>
      <c r="D52" s="30" t="s">
        <v>247</v>
      </c>
      <c r="E52" s="30"/>
      <c r="F52" s="31">
        <v>50</v>
      </c>
      <c r="G52" s="30"/>
    </row>
    <row r="53" spans="1:7">
      <c r="A53" s="29">
        <v>45981</v>
      </c>
      <c r="B53" s="30"/>
      <c r="C53" s="30" t="s">
        <v>43</v>
      </c>
      <c r="D53" s="30" t="s">
        <v>248</v>
      </c>
      <c r="E53" s="30"/>
      <c r="F53" s="31">
        <v>51</v>
      </c>
      <c r="G53" s="30"/>
    </row>
    <row r="54" spans="1:7">
      <c r="A54" s="29">
        <v>45982</v>
      </c>
      <c r="B54" s="30"/>
      <c r="C54" s="30" t="s">
        <v>44</v>
      </c>
      <c r="D54" s="30" t="s">
        <v>249</v>
      </c>
      <c r="E54" s="30"/>
      <c r="F54" s="31">
        <v>52</v>
      </c>
      <c r="G54" s="30"/>
    </row>
    <row r="55" spans="1:7">
      <c r="A55" s="29">
        <v>45983</v>
      </c>
      <c r="B55" s="30"/>
      <c r="C55" s="30" t="s">
        <v>45</v>
      </c>
      <c r="D55" s="30" t="s">
        <v>250</v>
      </c>
      <c r="E55" s="30"/>
      <c r="F55" s="31">
        <v>53</v>
      </c>
      <c r="G55" s="30"/>
    </row>
    <row r="56" spans="1:7">
      <c r="A56" s="29">
        <v>45984</v>
      </c>
      <c r="B56" s="30"/>
      <c r="C56" s="30" t="s">
        <v>46</v>
      </c>
      <c r="D56" s="30" t="s">
        <v>251</v>
      </c>
      <c r="E56" s="30"/>
      <c r="F56" s="31">
        <v>54</v>
      </c>
      <c r="G56" s="30"/>
    </row>
    <row r="57" spans="1:7">
      <c r="A57" s="29">
        <v>45985</v>
      </c>
      <c r="B57" s="30"/>
      <c r="C57" s="30" t="s">
        <v>47</v>
      </c>
      <c r="D57" s="30" t="s">
        <v>252</v>
      </c>
      <c r="E57" s="30"/>
      <c r="F57" s="31">
        <v>55</v>
      </c>
      <c r="G57" s="30"/>
    </row>
    <row r="58" spans="1:7">
      <c r="A58" s="29">
        <v>45986</v>
      </c>
      <c r="B58" s="30"/>
      <c r="C58" s="30" t="s">
        <v>48</v>
      </c>
      <c r="D58" s="30" t="s">
        <v>253</v>
      </c>
      <c r="E58" s="30"/>
      <c r="F58" s="31">
        <v>56</v>
      </c>
      <c r="G58" s="30"/>
    </row>
    <row r="59" spans="1:7">
      <c r="A59" s="29">
        <v>45987</v>
      </c>
      <c r="B59" s="30"/>
      <c r="C59" s="30" t="s">
        <v>49</v>
      </c>
      <c r="D59" s="30" t="s">
        <v>254</v>
      </c>
      <c r="E59" s="30"/>
      <c r="F59" s="31">
        <v>57</v>
      </c>
      <c r="G59" s="30"/>
    </row>
    <row r="60" spans="1:7">
      <c r="A60" s="29">
        <v>45988</v>
      </c>
      <c r="B60" s="30"/>
      <c r="C60" s="30" t="s">
        <v>50</v>
      </c>
      <c r="D60" s="30" t="s">
        <v>255</v>
      </c>
      <c r="E60" s="30"/>
      <c r="F60" s="31">
        <v>58</v>
      </c>
      <c r="G60" s="30"/>
    </row>
    <row r="61" spans="1:7">
      <c r="A61" s="29">
        <v>45989</v>
      </c>
      <c r="B61" s="30"/>
      <c r="C61" s="30" t="s">
        <v>51</v>
      </c>
      <c r="D61" s="30" t="s">
        <v>256</v>
      </c>
      <c r="E61" s="30"/>
      <c r="F61" s="31">
        <v>59</v>
      </c>
      <c r="G61" s="30"/>
    </row>
    <row r="62" spans="1:7">
      <c r="A62" s="29">
        <v>45990</v>
      </c>
      <c r="B62" s="30"/>
      <c r="C62" s="30" t="s">
        <v>52</v>
      </c>
      <c r="D62" s="30" t="s">
        <v>257</v>
      </c>
      <c r="E62" s="30"/>
      <c r="F62" s="31">
        <v>60</v>
      </c>
      <c r="G62" s="30"/>
    </row>
    <row r="63" spans="1:7">
      <c r="A63" s="29">
        <v>45991</v>
      </c>
      <c r="B63" s="30"/>
      <c r="C63" s="30" t="s">
        <v>53</v>
      </c>
      <c r="D63" s="30" t="s">
        <v>258</v>
      </c>
      <c r="E63" s="30"/>
      <c r="F63" s="31">
        <v>61</v>
      </c>
      <c r="G63" s="30"/>
    </row>
    <row r="64" spans="1:7">
      <c r="A64" s="29">
        <v>45992</v>
      </c>
      <c r="B64" s="30"/>
      <c r="C64" s="30" t="s">
        <v>54</v>
      </c>
      <c r="D64" s="30" t="s">
        <v>259</v>
      </c>
      <c r="E64" s="30"/>
      <c r="F64" s="31">
        <v>62</v>
      </c>
      <c r="G64" s="30"/>
    </row>
    <row r="65" spans="1:7">
      <c r="A65" s="29">
        <v>45993</v>
      </c>
      <c r="B65" s="30"/>
      <c r="C65" s="30" t="s">
        <v>55</v>
      </c>
      <c r="D65" s="30" t="s">
        <v>260</v>
      </c>
      <c r="E65" s="30"/>
      <c r="F65" s="31">
        <v>63</v>
      </c>
      <c r="G65" s="30"/>
    </row>
    <row r="66" spans="1:7">
      <c r="A66" s="29">
        <v>45994</v>
      </c>
      <c r="B66" s="30"/>
      <c r="C66" s="30" t="s">
        <v>56</v>
      </c>
      <c r="D66" s="30" t="s">
        <v>261</v>
      </c>
      <c r="E66" s="30"/>
      <c r="F66" s="31">
        <v>64</v>
      </c>
      <c r="G66" s="30"/>
    </row>
    <row r="67" spans="1:7">
      <c r="A67" s="29">
        <v>45995</v>
      </c>
      <c r="B67" s="30"/>
      <c r="C67" s="30" t="s">
        <v>57</v>
      </c>
      <c r="D67" s="30" t="s">
        <v>262</v>
      </c>
      <c r="E67" s="30"/>
      <c r="F67" s="31">
        <v>65</v>
      </c>
      <c r="G67" s="30"/>
    </row>
    <row r="68" spans="1:7">
      <c r="A68" s="29">
        <v>45996</v>
      </c>
      <c r="B68" s="30"/>
      <c r="C68" s="30" t="s">
        <v>58</v>
      </c>
      <c r="D68" s="30" t="s">
        <v>263</v>
      </c>
      <c r="E68" s="30"/>
      <c r="F68" s="31">
        <v>66</v>
      </c>
      <c r="G68" s="30"/>
    </row>
    <row r="69" spans="1:7">
      <c r="A69" s="29">
        <v>45997</v>
      </c>
      <c r="B69" s="30"/>
      <c r="C69" s="30" t="s">
        <v>59</v>
      </c>
      <c r="D69" s="30" t="s">
        <v>264</v>
      </c>
      <c r="E69" s="30"/>
      <c r="F69" s="31">
        <v>67</v>
      </c>
      <c r="G69" s="30"/>
    </row>
    <row r="70" spans="1:7">
      <c r="A70" s="29">
        <v>45998</v>
      </c>
      <c r="B70" s="30"/>
      <c r="C70" s="30" t="s">
        <v>60</v>
      </c>
      <c r="D70" s="30" t="s">
        <v>265</v>
      </c>
      <c r="E70" s="30"/>
      <c r="F70" s="31">
        <v>68</v>
      </c>
      <c r="G70" s="30"/>
    </row>
    <row r="71" spans="1:7">
      <c r="A71" s="29">
        <v>45999</v>
      </c>
      <c r="B71" s="30"/>
      <c r="C71" s="30" t="s">
        <v>61</v>
      </c>
      <c r="D71" s="30" t="s">
        <v>266</v>
      </c>
      <c r="E71" s="30"/>
      <c r="F71" s="31">
        <v>69</v>
      </c>
      <c r="G71" s="30"/>
    </row>
    <row r="72" spans="1:7">
      <c r="A72" s="29">
        <v>46000</v>
      </c>
      <c r="B72" s="30"/>
      <c r="C72" s="30" t="s">
        <v>62</v>
      </c>
      <c r="D72" s="30" t="s">
        <v>267</v>
      </c>
      <c r="E72" s="30"/>
      <c r="F72" s="31">
        <v>70</v>
      </c>
      <c r="G72" s="30"/>
    </row>
    <row r="73" spans="1:7">
      <c r="A73" s="29">
        <v>46001</v>
      </c>
      <c r="B73" s="30"/>
      <c r="C73" s="30" t="s">
        <v>63</v>
      </c>
      <c r="D73" s="30" t="s">
        <v>268</v>
      </c>
      <c r="E73" s="30"/>
      <c r="F73" s="31">
        <v>71</v>
      </c>
      <c r="G73" s="30"/>
    </row>
    <row r="74" spans="1:7">
      <c r="A74" s="29">
        <v>46002</v>
      </c>
      <c r="B74" s="30"/>
      <c r="C74" s="30" t="s">
        <v>64</v>
      </c>
      <c r="D74" s="30" t="s">
        <v>269</v>
      </c>
      <c r="E74" s="30"/>
      <c r="F74" s="31">
        <v>72</v>
      </c>
      <c r="G74" s="30"/>
    </row>
    <row r="75" spans="1:7">
      <c r="A75" s="29">
        <v>46003</v>
      </c>
      <c r="B75" s="30"/>
      <c r="C75" s="30" t="s">
        <v>65</v>
      </c>
      <c r="D75" s="30" t="s">
        <v>270</v>
      </c>
      <c r="E75" s="30"/>
      <c r="F75" s="31">
        <v>73</v>
      </c>
      <c r="G75" s="30"/>
    </row>
    <row r="76" spans="1:7">
      <c r="A76" s="29">
        <v>46004</v>
      </c>
      <c r="B76" s="30"/>
      <c r="C76" s="30" t="s">
        <v>66</v>
      </c>
      <c r="D76" s="30" t="s">
        <v>271</v>
      </c>
      <c r="E76" s="30"/>
      <c r="F76" s="31">
        <v>74</v>
      </c>
      <c r="G76" s="30"/>
    </row>
    <row r="77" spans="1:7">
      <c r="A77" s="29">
        <v>46005</v>
      </c>
      <c r="B77" s="30"/>
      <c r="C77" s="30" t="s">
        <v>67</v>
      </c>
      <c r="D77" s="30" t="s">
        <v>272</v>
      </c>
      <c r="E77" s="30"/>
      <c r="F77" s="31">
        <v>75</v>
      </c>
      <c r="G77" s="30"/>
    </row>
    <row r="78" spans="1:7">
      <c r="A78" s="29">
        <v>46006</v>
      </c>
      <c r="B78" s="30"/>
      <c r="C78" s="30" t="s">
        <v>68</v>
      </c>
      <c r="D78" s="30" t="s">
        <v>273</v>
      </c>
      <c r="E78" s="30"/>
      <c r="F78" s="31">
        <v>76</v>
      </c>
      <c r="G78" s="30"/>
    </row>
    <row r="79" spans="1:7">
      <c r="A79" s="29">
        <v>46007</v>
      </c>
      <c r="B79" s="30"/>
      <c r="C79" s="30" t="s">
        <v>69</v>
      </c>
      <c r="D79" s="30" t="s">
        <v>274</v>
      </c>
      <c r="E79" s="30"/>
      <c r="F79" s="31">
        <v>77</v>
      </c>
      <c r="G79" s="30"/>
    </row>
    <row r="80" spans="1:7">
      <c r="A80" s="29">
        <v>46008</v>
      </c>
      <c r="B80" s="30"/>
      <c r="C80" s="30" t="s">
        <v>70</v>
      </c>
      <c r="D80" s="30" t="s">
        <v>275</v>
      </c>
      <c r="E80" s="30"/>
      <c r="F80" s="31">
        <v>78</v>
      </c>
      <c r="G80" s="30"/>
    </row>
    <row r="81" spans="1:7">
      <c r="A81" s="29">
        <v>46009</v>
      </c>
      <c r="B81" s="30"/>
      <c r="C81" s="30" t="s">
        <v>71</v>
      </c>
      <c r="D81" s="30" t="s">
        <v>278</v>
      </c>
      <c r="E81" s="30"/>
      <c r="F81" s="31">
        <v>79</v>
      </c>
      <c r="G81" s="30"/>
    </row>
    <row r="82" spans="1:7">
      <c r="A82" s="29">
        <v>46010</v>
      </c>
      <c r="B82" s="30"/>
      <c r="C82" s="30" t="s">
        <v>72</v>
      </c>
      <c r="D82" s="30" t="s">
        <v>279</v>
      </c>
      <c r="E82" s="30"/>
      <c r="F82" s="31">
        <v>80</v>
      </c>
      <c r="G82" s="30"/>
    </row>
    <row r="83" spans="1:7">
      <c r="A83" s="29">
        <v>46011</v>
      </c>
      <c r="B83" s="30"/>
      <c r="C83" s="30" t="s">
        <v>73</v>
      </c>
      <c r="D83" s="30" t="s">
        <v>277</v>
      </c>
      <c r="E83" s="30"/>
      <c r="F83" s="31">
        <v>81</v>
      </c>
      <c r="G83" s="30"/>
    </row>
    <row r="84" spans="1:7">
      <c r="A84" s="29">
        <v>46012</v>
      </c>
      <c r="B84" s="30"/>
      <c r="C84" s="30" t="s">
        <v>74</v>
      </c>
      <c r="D84" s="30" t="s">
        <v>276</v>
      </c>
      <c r="E84" s="30"/>
      <c r="F84" s="31">
        <v>82</v>
      </c>
      <c r="G84" s="30"/>
    </row>
    <row r="85" spans="1:7">
      <c r="A85" s="29">
        <v>46013</v>
      </c>
      <c r="B85" s="30"/>
      <c r="C85" s="30" t="s">
        <v>75</v>
      </c>
      <c r="D85" s="30" t="s">
        <v>280</v>
      </c>
      <c r="E85" s="30"/>
      <c r="F85" s="31">
        <v>83</v>
      </c>
      <c r="G85" s="30"/>
    </row>
    <row r="86" spans="1:7">
      <c r="A86" s="29">
        <v>46014</v>
      </c>
      <c r="B86" s="30"/>
      <c r="C86" s="30" t="s">
        <v>76</v>
      </c>
      <c r="D86" s="30" t="s">
        <v>281</v>
      </c>
      <c r="E86" s="30"/>
      <c r="F86" s="31">
        <v>84</v>
      </c>
      <c r="G86" s="30"/>
    </row>
    <row r="87" spans="1:7">
      <c r="A87" s="29">
        <v>46015</v>
      </c>
      <c r="B87" s="30"/>
      <c r="C87" s="30" t="s">
        <v>77</v>
      </c>
      <c r="D87" s="30" t="s">
        <v>282</v>
      </c>
      <c r="E87" s="30"/>
      <c r="F87" s="31">
        <v>85</v>
      </c>
      <c r="G87" s="30"/>
    </row>
    <row r="88" spans="1:7">
      <c r="A88" s="29">
        <v>46016</v>
      </c>
      <c r="B88" s="30"/>
      <c r="C88" s="30" t="s">
        <v>78</v>
      </c>
      <c r="D88" s="30" t="s">
        <v>283</v>
      </c>
      <c r="E88" s="30"/>
      <c r="F88" s="31">
        <v>86</v>
      </c>
      <c r="G88" s="30"/>
    </row>
    <row r="89" spans="1:7">
      <c r="A89" s="29">
        <v>46017</v>
      </c>
      <c r="B89" s="30"/>
      <c r="C89" s="30" t="s">
        <v>79</v>
      </c>
      <c r="D89" s="30" t="s">
        <v>284</v>
      </c>
      <c r="E89" s="30"/>
      <c r="F89" s="31">
        <v>87</v>
      </c>
      <c r="G89" s="30"/>
    </row>
    <row r="90" spans="1:7">
      <c r="A90" s="29">
        <v>46018</v>
      </c>
      <c r="B90" s="30"/>
      <c r="C90" s="30" t="s">
        <v>80</v>
      </c>
      <c r="D90" s="30" t="s">
        <v>285</v>
      </c>
      <c r="E90" s="30"/>
      <c r="F90" s="31">
        <v>88</v>
      </c>
      <c r="G90" s="30"/>
    </row>
    <row r="91" spans="1:7">
      <c r="A91" s="29">
        <v>46019</v>
      </c>
      <c r="B91" s="30"/>
      <c r="C91" s="30" t="s">
        <v>81</v>
      </c>
      <c r="D91" s="30" t="s">
        <v>286</v>
      </c>
      <c r="E91" s="30"/>
      <c r="F91" s="31">
        <v>89</v>
      </c>
      <c r="G91" s="30"/>
    </row>
    <row r="92" spans="1:7">
      <c r="A92" s="29">
        <v>46020</v>
      </c>
      <c r="B92" s="30"/>
      <c r="C92" s="30" t="s">
        <v>82</v>
      </c>
      <c r="D92" s="30" t="s">
        <v>287</v>
      </c>
      <c r="E92" s="30"/>
      <c r="F92" s="31">
        <v>90</v>
      </c>
      <c r="G92" s="30"/>
    </row>
    <row r="93" spans="1:7">
      <c r="A93" s="29">
        <v>46021</v>
      </c>
      <c r="B93" s="30"/>
      <c r="C93" s="30" t="s">
        <v>83</v>
      </c>
      <c r="D93" s="30" t="s">
        <v>288</v>
      </c>
      <c r="E93" s="30"/>
      <c r="F93" s="31">
        <v>91</v>
      </c>
      <c r="G93" s="30"/>
    </row>
    <row r="94" spans="1:7">
      <c r="A94" s="29">
        <v>46022</v>
      </c>
      <c r="B94" s="30"/>
      <c r="C94" s="30" t="s">
        <v>84</v>
      </c>
      <c r="D94" s="30" t="s">
        <v>289</v>
      </c>
      <c r="E94" s="30"/>
      <c r="F94" s="31">
        <v>92</v>
      </c>
      <c r="G94" s="30"/>
    </row>
    <row r="95" spans="1:7">
      <c r="A95" s="29">
        <v>46023</v>
      </c>
      <c r="B95" s="30"/>
      <c r="C95" s="30" t="s">
        <v>85</v>
      </c>
      <c r="D95" s="30" t="s">
        <v>290</v>
      </c>
      <c r="E95" s="30"/>
      <c r="F95" s="31">
        <v>93</v>
      </c>
      <c r="G95" s="30"/>
    </row>
    <row r="96" spans="1:7">
      <c r="A96" s="29">
        <v>46024</v>
      </c>
      <c r="B96" s="30"/>
      <c r="C96" s="30" t="s">
        <v>86</v>
      </c>
      <c r="D96" s="30" t="s">
        <v>291</v>
      </c>
      <c r="E96" s="30"/>
      <c r="F96" s="31">
        <v>94</v>
      </c>
      <c r="G96" s="30"/>
    </row>
    <row r="97" spans="1:7">
      <c r="A97" s="29">
        <v>46025</v>
      </c>
      <c r="B97" s="30"/>
      <c r="C97" s="30" t="s">
        <v>87</v>
      </c>
      <c r="D97" s="30" t="s">
        <v>292</v>
      </c>
      <c r="E97" s="30"/>
      <c r="F97" s="31">
        <v>95</v>
      </c>
      <c r="G97" s="30"/>
    </row>
    <row r="98" spans="1:7">
      <c r="A98" s="29">
        <v>46026</v>
      </c>
      <c r="B98" s="30"/>
      <c r="C98" s="30" t="s">
        <v>88</v>
      </c>
      <c r="D98" s="30" t="s">
        <v>293</v>
      </c>
      <c r="E98" s="30"/>
      <c r="F98" s="31">
        <v>96</v>
      </c>
      <c r="G98" s="30"/>
    </row>
    <row r="99" spans="1:7">
      <c r="A99" s="29">
        <v>46027</v>
      </c>
      <c r="B99" s="30"/>
      <c r="C99" s="30" t="s">
        <v>89</v>
      </c>
      <c r="D99" s="30" t="s">
        <v>294</v>
      </c>
      <c r="E99" s="30"/>
      <c r="F99" s="31">
        <v>97</v>
      </c>
      <c r="G99" s="30"/>
    </row>
    <row r="100" spans="1:7">
      <c r="A100" s="29">
        <v>46028</v>
      </c>
      <c r="B100" s="30"/>
      <c r="C100" s="30" t="s">
        <v>90</v>
      </c>
      <c r="D100" s="30" t="s">
        <v>295</v>
      </c>
      <c r="E100" s="30"/>
      <c r="F100" s="31">
        <v>98</v>
      </c>
      <c r="G100" s="30"/>
    </row>
    <row r="101" spans="1:7">
      <c r="A101" s="29">
        <v>46029</v>
      </c>
      <c r="B101" s="30"/>
      <c r="C101" s="30" t="s">
        <v>91</v>
      </c>
      <c r="D101" s="30" t="s">
        <v>296</v>
      </c>
      <c r="E101" s="30"/>
      <c r="F101" s="31">
        <v>99</v>
      </c>
      <c r="G101" s="30"/>
    </row>
    <row r="102" spans="1:7">
      <c r="A102" s="29">
        <v>46030</v>
      </c>
      <c r="B102" s="30"/>
      <c r="C102" s="30" t="s">
        <v>92</v>
      </c>
      <c r="D102" s="30" t="s">
        <v>297</v>
      </c>
      <c r="E102" s="30"/>
      <c r="F102" s="31">
        <v>100</v>
      </c>
      <c r="G102" s="30"/>
    </row>
    <row r="103" spans="1:7">
      <c r="A103" s="29">
        <v>46031</v>
      </c>
      <c r="B103" s="30"/>
      <c r="C103" s="30" t="s">
        <v>93</v>
      </c>
      <c r="D103" s="30" t="s">
        <v>298</v>
      </c>
      <c r="E103" s="30"/>
      <c r="F103" s="31">
        <v>101</v>
      </c>
      <c r="G103" s="30"/>
    </row>
    <row r="104" spans="1:7">
      <c r="A104" s="29">
        <v>46032</v>
      </c>
      <c r="B104" s="30"/>
      <c r="C104" s="30" t="s">
        <v>94</v>
      </c>
      <c r="D104" s="30" t="s">
        <v>299</v>
      </c>
      <c r="E104" s="30"/>
      <c r="F104" s="31">
        <v>102</v>
      </c>
      <c r="G104" s="30"/>
    </row>
    <row r="105" spans="1:7">
      <c r="A105" s="29">
        <v>46033</v>
      </c>
      <c r="B105" s="30"/>
      <c r="C105" s="30" t="s">
        <v>95</v>
      </c>
      <c r="D105" s="30" t="s">
        <v>300</v>
      </c>
      <c r="E105" s="30"/>
      <c r="F105" s="31">
        <v>103</v>
      </c>
      <c r="G105" s="30"/>
    </row>
    <row r="106" spans="1:7">
      <c r="A106" s="29">
        <v>46034</v>
      </c>
      <c r="B106" s="30"/>
      <c r="C106" s="30" t="s">
        <v>96</v>
      </c>
      <c r="D106" s="30" t="s">
        <v>301</v>
      </c>
      <c r="E106" s="30"/>
      <c r="F106" s="31">
        <v>104</v>
      </c>
      <c r="G106" s="30"/>
    </row>
    <row r="107" spans="1:7">
      <c r="A107" s="29">
        <v>46035</v>
      </c>
      <c r="B107" s="30"/>
      <c r="C107" s="30" t="s">
        <v>97</v>
      </c>
      <c r="D107" s="30" t="s">
        <v>302</v>
      </c>
      <c r="E107" s="30"/>
      <c r="F107" s="31">
        <v>105</v>
      </c>
      <c r="G107" s="30"/>
    </row>
    <row r="108" spans="1:7">
      <c r="A108" s="29">
        <v>46036</v>
      </c>
      <c r="B108" s="30"/>
      <c r="C108" s="30" t="s">
        <v>98</v>
      </c>
      <c r="D108" s="30" t="s">
        <v>303</v>
      </c>
      <c r="E108" s="30"/>
      <c r="F108" s="31">
        <v>106</v>
      </c>
      <c r="G108" s="30"/>
    </row>
    <row r="109" spans="1:7">
      <c r="A109" s="29">
        <v>46037</v>
      </c>
      <c r="B109" s="30"/>
      <c r="C109" s="30" t="s">
        <v>99</v>
      </c>
      <c r="D109" s="30" t="s">
        <v>304</v>
      </c>
      <c r="E109" s="30"/>
      <c r="F109" s="31">
        <v>107</v>
      </c>
      <c r="G109" s="30"/>
    </row>
    <row r="110" spans="1:7">
      <c r="A110" s="29">
        <v>46038</v>
      </c>
      <c r="B110" s="30"/>
      <c r="C110" s="30" t="s">
        <v>100</v>
      </c>
      <c r="D110" s="30" t="s">
        <v>305</v>
      </c>
      <c r="E110" s="30"/>
      <c r="F110" s="31">
        <v>108</v>
      </c>
      <c r="G110" s="30"/>
    </row>
    <row r="111" spans="1:7">
      <c r="A111" s="29">
        <v>46039</v>
      </c>
      <c r="B111" s="30"/>
      <c r="C111" s="30" t="s">
        <v>101</v>
      </c>
      <c r="D111" s="30" t="s">
        <v>306</v>
      </c>
      <c r="E111" s="30"/>
      <c r="F111" s="31">
        <v>109</v>
      </c>
      <c r="G111" s="30"/>
    </row>
    <row r="112" spans="1:7">
      <c r="A112" s="29">
        <v>46040</v>
      </c>
      <c r="B112" s="30"/>
      <c r="C112" s="30" t="s">
        <v>102</v>
      </c>
      <c r="D112" s="30" t="s">
        <v>307</v>
      </c>
      <c r="E112" s="30"/>
      <c r="F112" s="31">
        <v>110</v>
      </c>
      <c r="G112" s="30"/>
    </row>
    <row r="113" spans="1:7">
      <c r="A113" s="29">
        <v>46041</v>
      </c>
      <c r="B113" s="30"/>
      <c r="C113" s="30" t="s">
        <v>103</v>
      </c>
      <c r="D113" s="30" t="s">
        <v>308</v>
      </c>
      <c r="E113" s="30"/>
      <c r="F113" s="31">
        <v>111</v>
      </c>
      <c r="G113" s="30"/>
    </row>
    <row r="114" spans="1:7">
      <c r="A114" s="29">
        <v>46042</v>
      </c>
      <c r="B114" s="30"/>
      <c r="C114" s="30" t="s">
        <v>104</v>
      </c>
      <c r="D114" s="30" t="s">
        <v>309</v>
      </c>
      <c r="E114" s="30"/>
      <c r="F114" s="31">
        <v>112</v>
      </c>
      <c r="G114" s="30"/>
    </row>
    <row r="115" spans="1:7">
      <c r="A115" s="29">
        <v>46043</v>
      </c>
      <c r="B115" s="30"/>
      <c r="C115" s="30" t="s">
        <v>105</v>
      </c>
      <c r="D115" s="30" t="s">
        <v>310</v>
      </c>
      <c r="E115" s="30"/>
      <c r="F115" s="31">
        <v>113</v>
      </c>
      <c r="G115" s="30"/>
    </row>
    <row r="116" spans="1:7">
      <c r="A116" s="29">
        <v>46044</v>
      </c>
      <c r="B116" s="30"/>
      <c r="C116" s="30" t="s">
        <v>106</v>
      </c>
      <c r="D116" s="30" t="s">
        <v>311</v>
      </c>
      <c r="E116" s="30"/>
      <c r="F116" s="31">
        <v>114</v>
      </c>
      <c r="G116" s="30"/>
    </row>
    <row r="117" spans="1:7">
      <c r="A117" s="29">
        <v>46045</v>
      </c>
      <c r="B117" s="30"/>
      <c r="C117" s="30" t="s">
        <v>107</v>
      </c>
      <c r="D117" s="30" t="s">
        <v>312</v>
      </c>
      <c r="E117" s="30"/>
      <c r="F117" s="31">
        <v>115</v>
      </c>
      <c r="G117" s="30"/>
    </row>
    <row r="118" spans="1:7">
      <c r="A118" s="29">
        <v>46046</v>
      </c>
      <c r="B118" s="30"/>
      <c r="C118" s="30" t="s">
        <v>108</v>
      </c>
      <c r="D118" s="30" t="s">
        <v>313</v>
      </c>
      <c r="E118" s="30"/>
      <c r="F118" s="31">
        <v>116</v>
      </c>
      <c r="G118" s="30"/>
    </row>
    <row r="119" spans="1:7">
      <c r="A119" s="29">
        <v>46047</v>
      </c>
      <c r="B119" s="30"/>
      <c r="C119" s="30" t="s">
        <v>109</v>
      </c>
      <c r="D119" s="30" t="s">
        <v>314</v>
      </c>
      <c r="E119" s="30"/>
      <c r="F119" s="31">
        <v>117</v>
      </c>
      <c r="G119" s="30"/>
    </row>
    <row r="120" spans="1:7">
      <c r="A120" s="29">
        <v>46048</v>
      </c>
      <c r="B120" s="30"/>
      <c r="C120" s="30" t="s">
        <v>110</v>
      </c>
      <c r="D120" s="30" t="s">
        <v>315</v>
      </c>
      <c r="E120" s="30"/>
      <c r="F120" s="31">
        <v>118</v>
      </c>
      <c r="G120" s="30"/>
    </row>
    <row r="121" spans="1:7">
      <c r="A121" s="29">
        <v>46049</v>
      </c>
      <c r="B121" s="30"/>
      <c r="C121" s="30" t="s">
        <v>111</v>
      </c>
      <c r="D121" s="30" t="s">
        <v>316</v>
      </c>
      <c r="E121" s="30"/>
      <c r="F121" s="31">
        <v>119</v>
      </c>
      <c r="G121" s="30"/>
    </row>
    <row r="122" spans="1:7">
      <c r="A122" s="29">
        <v>46050</v>
      </c>
      <c r="B122" s="30"/>
      <c r="C122" s="30" t="s">
        <v>112</v>
      </c>
      <c r="D122" s="30" t="s">
        <v>317</v>
      </c>
      <c r="E122" s="30"/>
      <c r="F122" s="31">
        <v>120</v>
      </c>
      <c r="G122" s="30"/>
    </row>
    <row r="123" spans="1:7">
      <c r="A123" s="29">
        <v>46051</v>
      </c>
      <c r="B123" s="30"/>
      <c r="C123" s="30" t="s">
        <v>113</v>
      </c>
      <c r="D123" s="30" t="s">
        <v>318</v>
      </c>
      <c r="E123" s="30"/>
      <c r="F123" s="31">
        <v>121</v>
      </c>
      <c r="G123" s="30"/>
    </row>
    <row r="124" spans="1:7">
      <c r="A124" s="29">
        <v>46052</v>
      </c>
      <c r="B124" s="30"/>
      <c r="C124" s="30" t="s">
        <v>114</v>
      </c>
      <c r="D124" s="30" t="s">
        <v>319</v>
      </c>
      <c r="E124" s="30"/>
      <c r="F124" s="31">
        <v>122</v>
      </c>
      <c r="G124" s="30"/>
    </row>
    <row r="125" spans="1:7">
      <c r="A125" s="29">
        <v>46053</v>
      </c>
      <c r="B125" s="30"/>
      <c r="C125" s="30" t="s">
        <v>115</v>
      </c>
      <c r="D125" s="30" t="s">
        <v>320</v>
      </c>
      <c r="E125" s="30"/>
      <c r="F125" s="31">
        <v>123</v>
      </c>
      <c r="G125" s="30"/>
    </row>
    <row r="126" spans="1:7">
      <c r="A126" s="29">
        <v>46054</v>
      </c>
      <c r="B126" s="30"/>
      <c r="C126" s="30" t="s">
        <v>116</v>
      </c>
      <c r="D126" s="30" t="s">
        <v>321</v>
      </c>
      <c r="E126" s="30"/>
      <c r="F126" s="31">
        <v>124</v>
      </c>
      <c r="G126" s="30"/>
    </row>
    <row r="127" spans="1:7">
      <c r="A127" s="29">
        <v>46055</v>
      </c>
      <c r="B127" s="30"/>
      <c r="C127" s="30" t="s">
        <v>117</v>
      </c>
      <c r="D127" s="30" t="s">
        <v>322</v>
      </c>
      <c r="E127" s="30"/>
      <c r="F127" s="31">
        <v>125</v>
      </c>
      <c r="G127" s="30"/>
    </row>
    <row r="128" spans="1:7">
      <c r="A128" s="29">
        <v>46056</v>
      </c>
      <c r="B128" s="30"/>
      <c r="C128" s="30" t="s">
        <v>118</v>
      </c>
      <c r="D128" s="30" t="s">
        <v>323</v>
      </c>
      <c r="E128" s="30"/>
      <c r="F128" s="31">
        <v>126</v>
      </c>
      <c r="G128" s="30"/>
    </row>
    <row r="129" spans="1:7">
      <c r="A129" s="29">
        <v>46057</v>
      </c>
      <c r="B129" s="30"/>
      <c r="C129" s="30" t="s">
        <v>119</v>
      </c>
      <c r="D129" s="30" t="s">
        <v>324</v>
      </c>
      <c r="E129" s="30"/>
      <c r="F129" s="31">
        <v>127</v>
      </c>
      <c r="G129" s="30"/>
    </row>
    <row r="130" spans="1:7">
      <c r="A130" s="29">
        <v>46058</v>
      </c>
      <c r="B130" s="30"/>
      <c r="C130" s="30" t="s">
        <v>120</v>
      </c>
      <c r="D130" s="30" t="s">
        <v>325</v>
      </c>
      <c r="E130" s="30"/>
      <c r="F130" s="31">
        <v>128</v>
      </c>
      <c r="G130" s="30"/>
    </row>
    <row r="131" spans="1:7">
      <c r="A131" s="29">
        <v>46059</v>
      </c>
      <c r="B131" s="30"/>
      <c r="C131" s="30" t="s">
        <v>121</v>
      </c>
      <c r="D131" s="30" t="s">
        <v>326</v>
      </c>
      <c r="E131" s="30"/>
      <c r="F131" s="31">
        <v>129</v>
      </c>
      <c r="G131" s="30"/>
    </row>
    <row r="132" spans="1:7">
      <c r="A132" s="29">
        <v>46060</v>
      </c>
      <c r="B132" s="30"/>
      <c r="C132" s="30" t="s">
        <v>122</v>
      </c>
      <c r="D132" s="30" t="s">
        <v>327</v>
      </c>
      <c r="E132" s="30"/>
      <c r="F132" s="31">
        <v>130</v>
      </c>
      <c r="G132" s="30"/>
    </row>
    <row r="133" spans="1:7">
      <c r="A133" s="29">
        <v>46061</v>
      </c>
      <c r="B133" s="30"/>
      <c r="C133" s="30" t="s">
        <v>123</v>
      </c>
      <c r="D133" s="30" t="s">
        <v>328</v>
      </c>
      <c r="E133" s="30"/>
      <c r="F133" s="31">
        <v>131</v>
      </c>
      <c r="G133" s="30"/>
    </row>
    <row r="134" spans="1:7">
      <c r="A134" s="29">
        <v>46062</v>
      </c>
      <c r="B134" s="30"/>
      <c r="C134" s="30" t="s">
        <v>124</v>
      </c>
      <c r="D134" s="30" t="s">
        <v>329</v>
      </c>
      <c r="E134" s="30"/>
      <c r="F134" s="31">
        <v>132</v>
      </c>
      <c r="G134" s="30"/>
    </row>
    <row r="135" spans="1:7">
      <c r="A135" s="29">
        <v>46063</v>
      </c>
      <c r="B135" s="30"/>
      <c r="C135" s="30" t="s">
        <v>125</v>
      </c>
      <c r="D135" s="30" t="s">
        <v>330</v>
      </c>
      <c r="E135" s="30"/>
      <c r="F135" s="31">
        <v>133</v>
      </c>
      <c r="G135" s="30"/>
    </row>
    <row r="136" spans="1:7">
      <c r="A136" s="29">
        <v>46064</v>
      </c>
      <c r="B136" s="30"/>
      <c r="C136" s="30" t="s">
        <v>126</v>
      </c>
      <c r="D136" s="30" t="s">
        <v>331</v>
      </c>
      <c r="E136" s="30"/>
      <c r="F136" s="31">
        <v>134</v>
      </c>
      <c r="G136" s="30"/>
    </row>
    <row r="137" spans="1:7">
      <c r="A137" s="29">
        <v>46065</v>
      </c>
      <c r="B137" s="30"/>
      <c r="C137" s="30" t="s">
        <v>127</v>
      </c>
      <c r="D137" s="30" t="s">
        <v>332</v>
      </c>
      <c r="E137" s="30"/>
      <c r="F137" s="31">
        <v>135</v>
      </c>
      <c r="G137" s="30"/>
    </row>
    <row r="138" spans="1:7">
      <c r="A138" s="29">
        <v>46066</v>
      </c>
      <c r="B138" s="30"/>
      <c r="C138" s="30" t="s">
        <v>128</v>
      </c>
      <c r="D138" s="30"/>
      <c r="E138" s="30"/>
      <c r="F138" s="31">
        <v>136</v>
      </c>
      <c r="G138" s="30"/>
    </row>
    <row r="139" spans="1:7">
      <c r="A139" s="29">
        <v>46067</v>
      </c>
      <c r="B139" s="30"/>
      <c r="C139" s="30" t="s">
        <v>129</v>
      </c>
      <c r="D139" s="30"/>
      <c r="E139" s="30"/>
      <c r="F139" s="31">
        <v>137</v>
      </c>
      <c r="G139" s="30"/>
    </row>
    <row r="140" spans="1:7">
      <c r="A140" s="29">
        <v>46068</v>
      </c>
      <c r="B140" s="30"/>
      <c r="C140" s="30" t="s">
        <v>130</v>
      </c>
      <c r="D140" s="30"/>
      <c r="E140" s="30"/>
      <c r="F140" s="31">
        <v>138</v>
      </c>
      <c r="G140" s="30"/>
    </row>
    <row r="141" spans="1:7">
      <c r="A141" s="29">
        <v>46069</v>
      </c>
      <c r="B141" s="30"/>
      <c r="C141" s="30" t="s">
        <v>131</v>
      </c>
      <c r="D141" s="30"/>
      <c r="E141" s="30"/>
      <c r="F141" s="31">
        <v>139</v>
      </c>
      <c r="G141" s="30"/>
    </row>
    <row r="142" spans="1:7">
      <c r="A142" s="29">
        <v>46070</v>
      </c>
      <c r="B142" s="30"/>
      <c r="C142" s="30" t="s">
        <v>132</v>
      </c>
      <c r="D142" s="30"/>
      <c r="E142" s="30"/>
      <c r="F142" s="31">
        <v>140</v>
      </c>
      <c r="G142" s="30"/>
    </row>
    <row r="143" spans="1:7">
      <c r="A143" s="29">
        <v>46071</v>
      </c>
      <c r="B143" s="30"/>
      <c r="C143" s="30" t="s">
        <v>133</v>
      </c>
      <c r="D143" s="30"/>
      <c r="E143" s="30"/>
      <c r="F143" s="31">
        <v>141</v>
      </c>
      <c r="G143" s="30"/>
    </row>
    <row r="144" spans="1:7">
      <c r="A144" s="29">
        <v>46072</v>
      </c>
      <c r="B144" s="30"/>
      <c r="C144" s="30" t="s">
        <v>134</v>
      </c>
      <c r="D144" s="30"/>
      <c r="E144" s="30"/>
      <c r="F144" s="31">
        <v>142</v>
      </c>
      <c r="G144" s="30"/>
    </row>
    <row r="145" spans="1:7">
      <c r="A145" s="29">
        <v>46073</v>
      </c>
      <c r="B145" s="30"/>
      <c r="C145" s="30" t="s">
        <v>135</v>
      </c>
      <c r="D145" s="30"/>
      <c r="E145" s="30"/>
      <c r="F145" s="31">
        <v>143</v>
      </c>
      <c r="G145" s="30"/>
    </row>
    <row r="146" spans="1:7">
      <c r="A146" s="29">
        <v>46074</v>
      </c>
      <c r="B146" s="30"/>
      <c r="C146" s="30" t="s">
        <v>136</v>
      </c>
      <c r="D146" s="30"/>
      <c r="E146" s="30"/>
      <c r="F146" s="31">
        <v>144</v>
      </c>
      <c r="G146" s="30"/>
    </row>
    <row r="147" spans="1:7">
      <c r="A147" s="29">
        <v>46075</v>
      </c>
      <c r="B147" s="30"/>
      <c r="C147" s="30" t="s">
        <v>137</v>
      </c>
      <c r="D147" s="30"/>
      <c r="E147" s="30"/>
      <c r="F147" s="31">
        <v>145</v>
      </c>
      <c r="G147" s="30"/>
    </row>
    <row r="148" spans="1:7">
      <c r="A148" s="29">
        <v>46076</v>
      </c>
      <c r="B148" s="30"/>
      <c r="C148" s="30" t="s">
        <v>138</v>
      </c>
      <c r="D148" s="30"/>
      <c r="E148" s="30"/>
      <c r="F148" s="31">
        <v>146</v>
      </c>
      <c r="G148" s="30"/>
    </row>
    <row r="149" spans="1:7">
      <c r="A149" s="29">
        <v>46077</v>
      </c>
      <c r="B149" s="30"/>
      <c r="C149" s="30" t="s">
        <v>139</v>
      </c>
      <c r="D149" s="30"/>
      <c r="E149" s="30"/>
      <c r="F149" s="31">
        <v>147</v>
      </c>
      <c r="G149" s="30"/>
    </row>
    <row r="150" spans="1:7">
      <c r="A150" s="29">
        <v>46078</v>
      </c>
      <c r="B150" s="30"/>
      <c r="C150" s="30" t="s">
        <v>140</v>
      </c>
      <c r="D150" s="30"/>
      <c r="E150" s="30"/>
      <c r="F150" s="31">
        <v>148</v>
      </c>
      <c r="G150" s="30"/>
    </row>
    <row r="151" spans="1:7">
      <c r="A151" s="29">
        <v>46079</v>
      </c>
      <c r="B151" s="30"/>
      <c r="C151" s="30" t="s">
        <v>141</v>
      </c>
      <c r="D151" s="30"/>
      <c r="E151" s="30"/>
      <c r="F151" s="31">
        <v>149</v>
      </c>
      <c r="G151" s="30"/>
    </row>
    <row r="152" spans="1:7">
      <c r="A152" s="29">
        <v>46080</v>
      </c>
      <c r="B152" s="30"/>
      <c r="C152" s="30" t="s">
        <v>142</v>
      </c>
      <c r="D152" s="30"/>
      <c r="E152" s="30"/>
      <c r="F152" s="31">
        <v>150</v>
      </c>
      <c r="G152" s="30"/>
    </row>
    <row r="153" spans="1:7">
      <c r="A153" s="29">
        <v>46081</v>
      </c>
      <c r="B153" s="30"/>
      <c r="C153" s="30" t="s">
        <v>143</v>
      </c>
      <c r="D153" s="30"/>
      <c r="E153" s="30"/>
      <c r="F153" s="31">
        <v>151</v>
      </c>
      <c r="G153" s="30"/>
    </row>
    <row r="154" spans="1:7">
      <c r="A154" s="29">
        <v>46082</v>
      </c>
      <c r="B154" s="30"/>
      <c r="C154" s="30" t="s">
        <v>144</v>
      </c>
      <c r="D154" s="30"/>
      <c r="E154" s="30"/>
      <c r="F154" s="31">
        <v>152</v>
      </c>
      <c r="G154" s="30"/>
    </row>
    <row r="155" spans="1:7">
      <c r="A155" s="29">
        <v>46083</v>
      </c>
      <c r="B155" s="30"/>
      <c r="C155" s="30" t="s">
        <v>145</v>
      </c>
      <c r="D155" s="30"/>
      <c r="E155" s="30"/>
      <c r="F155" s="31">
        <v>153</v>
      </c>
      <c r="G155" s="30"/>
    </row>
    <row r="156" spans="1:7">
      <c r="A156" s="29">
        <v>46084</v>
      </c>
      <c r="B156" s="30"/>
      <c r="C156" s="30" t="s">
        <v>146</v>
      </c>
      <c r="D156" s="30"/>
      <c r="E156" s="30"/>
      <c r="F156" s="31">
        <v>154</v>
      </c>
      <c r="G156" s="30"/>
    </row>
    <row r="157" spans="1:7">
      <c r="A157" s="29">
        <v>46085</v>
      </c>
      <c r="B157" s="30"/>
      <c r="C157" s="30" t="s">
        <v>147</v>
      </c>
      <c r="D157" s="30"/>
      <c r="E157" s="30"/>
      <c r="F157" s="31">
        <v>155</v>
      </c>
      <c r="G157" s="30"/>
    </row>
    <row r="158" spans="1:7">
      <c r="A158" s="29">
        <v>46086</v>
      </c>
      <c r="B158" s="30"/>
      <c r="C158" s="30" t="s">
        <v>148</v>
      </c>
      <c r="D158" s="30"/>
      <c r="E158" s="30"/>
      <c r="F158" s="31">
        <v>156</v>
      </c>
      <c r="G158" s="30"/>
    </row>
    <row r="159" spans="1:7">
      <c r="A159" s="29">
        <v>46087</v>
      </c>
      <c r="B159" s="30"/>
      <c r="C159" s="30" t="s">
        <v>149</v>
      </c>
      <c r="D159" s="30"/>
      <c r="E159" s="30"/>
      <c r="F159" s="31">
        <v>157</v>
      </c>
      <c r="G159" s="30"/>
    </row>
    <row r="160" spans="1:7">
      <c r="A160" s="29">
        <v>46088</v>
      </c>
      <c r="B160" s="30"/>
      <c r="C160" s="30" t="s">
        <v>150</v>
      </c>
      <c r="D160" s="30"/>
      <c r="E160" s="30"/>
      <c r="F160" s="31">
        <v>158</v>
      </c>
      <c r="G160" s="30"/>
    </row>
    <row r="161" spans="1:7">
      <c r="A161" s="29">
        <v>46089</v>
      </c>
      <c r="B161" s="30"/>
      <c r="C161" s="30" t="s">
        <v>151</v>
      </c>
      <c r="D161" s="30"/>
      <c r="E161" s="30"/>
      <c r="F161" s="31">
        <v>159</v>
      </c>
      <c r="G161" s="30"/>
    </row>
    <row r="162" spans="1:7">
      <c r="A162" s="29">
        <v>46090</v>
      </c>
      <c r="B162" s="30"/>
      <c r="C162" s="30" t="s">
        <v>152</v>
      </c>
      <c r="D162" s="30"/>
      <c r="E162" s="30"/>
      <c r="F162" s="31">
        <v>160</v>
      </c>
      <c r="G162" s="30"/>
    </row>
    <row r="163" spans="1:7">
      <c r="A163" s="29">
        <v>46091</v>
      </c>
      <c r="B163" s="30"/>
      <c r="C163" s="30" t="s">
        <v>153</v>
      </c>
      <c r="D163" s="30"/>
      <c r="E163" s="30"/>
      <c r="F163" s="31">
        <v>161</v>
      </c>
      <c r="G163" s="30"/>
    </row>
    <row r="164" spans="1:7">
      <c r="A164" s="29">
        <v>46092</v>
      </c>
      <c r="B164" s="30"/>
      <c r="C164" s="30" t="s">
        <v>154</v>
      </c>
      <c r="D164" s="30"/>
      <c r="E164" s="30"/>
      <c r="F164" s="31">
        <v>162</v>
      </c>
      <c r="G164" s="30"/>
    </row>
    <row r="165" spans="1:7">
      <c r="A165" s="29">
        <v>46093</v>
      </c>
      <c r="B165" s="30"/>
      <c r="C165" s="30" t="s">
        <v>155</v>
      </c>
      <c r="D165" s="30"/>
      <c r="E165" s="30"/>
      <c r="F165" s="31">
        <v>163</v>
      </c>
      <c r="G165" s="30"/>
    </row>
    <row r="166" spans="1:7">
      <c r="A166" s="29">
        <v>46094</v>
      </c>
      <c r="B166" s="30"/>
      <c r="C166" s="30" t="s">
        <v>156</v>
      </c>
      <c r="D166" s="30"/>
      <c r="E166" s="30"/>
      <c r="F166" s="31">
        <v>164</v>
      </c>
      <c r="G166" s="30"/>
    </row>
    <row r="167" spans="1:7">
      <c r="A167" s="29">
        <v>46095</v>
      </c>
      <c r="B167" s="30"/>
      <c r="C167" s="30" t="s">
        <v>157</v>
      </c>
      <c r="D167" s="30"/>
      <c r="E167" s="30"/>
      <c r="F167" s="31">
        <v>165</v>
      </c>
      <c r="G167" s="30"/>
    </row>
    <row r="168" spans="1:7">
      <c r="A168" s="29">
        <v>46096</v>
      </c>
      <c r="B168" s="30"/>
      <c r="C168" s="30" t="s">
        <v>158</v>
      </c>
      <c r="D168" s="30"/>
      <c r="E168" s="30"/>
      <c r="F168" s="31">
        <v>166</v>
      </c>
      <c r="G168" s="30"/>
    </row>
    <row r="169" spans="1:7">
      <c r="A169" s="29">
        <v>46097</v>
      </c>
      <c r="B169" s="30"/>
      <c r="C169" s="30" t="s">
        <v>159</v>
      </c>
      <c r="D169" s="30"/>
      <c r="E169" s="30"/>
      <c r="F169" s="31">
        <v>167</v>
      </c>
      <c r="G169" s="30"/>
    </row>
    <row r="170" spans="1:7">
      <c r="A170" s="29">
        <v>46098</v>
      </c>
      <c r="B170" s="30"/>
      <c r="C170" s="30" t="s">
        <v>160</v>
      </c>
      <c r="D170" s="30"/>
      <c r="E170" s="30"/>
      <c r="F170" s="31">
        <v>168</v>
      </c>
      <c r="G170" s="30"/>
    </row>
    <row r="171" spans="1:7">
      <c r="A171" s="29">
        <v>46099</v>
      </c>
      <c r="B171" s="30"/>
      <c r="C171" s="30" t="s">
        <v>161</v>
      </c>
      <c r="D171" s="30"/>
      <c r="E171" s="30"/>
      <c r="F171" s="31">
        <v>169</v>
      </c>
      <c r="G171" s="30"/>
    </row>
    <row r="172" spans="1:7">
      <c r="A172" s="29">
        <v>46100</v>
      </c>
      <c r="B172" s="30"/>
      <c r="C172" s="30" t="s">
        <v>162</v>
      </c>
      <c r="D172" s="30"/>
      <c r="E172" s="30"/>
      <c r="F172" s="31">
        <v>170</v>
      </c>
      <c r="G172" s="30"/>
    </row>
    <row r="173" spans="1:7">
      <c r="A173" s="29">
        <v>46101</v>
      </c>
      <c r="B173" s="30"/>
      <c r="C173" s="30" t="s">
        <v>163</v>
      </c>
      <c r="D173" s="30"/>
      <c r="E173" s="30"/>
      <c r="F173" s="31">
        <v>171</v>
      </c>
      <c r="G173" s="30"/>
    </row>
    <row r="174" spans="1:7">
      <c r="A174" s="29">
        <v>46102</v>
      </c>
      <c r="B174" s="30"/>
      <c r="C174" s="30" t="s">
        <v>164</v>
      </c>
      <c r="D174" s="30"/>
      <c r="E174" s="30"/>
      <c r="F174" s="31">
        <v>172</v>
      </c>
      <c r="G174" s="30"/>
    </row>
    <row r="175" spans="1:7">
      <c r="A175" s="29">
        <v>46103</v>
      </c>
      <c r="B175" s="30"/>
      <c r="C175" s="30" t="s">
        <v>165</v>
      </c>
      <c r="D175" s="30"/>
      <c r="E175" s="30"/>
      <c r="F175" s="31">
        <v>173</v>
      </c>
      <c r="G175" s="30"/>
    </row>
    <row r="176" spans="1:7">
      <c r="A176" s="29">
        <v>46104</v>
      </c>
      <c r="B176" s="30"/>
      <c r="C176" s="30" t="s">
        <v>166</v>
      </c>
      <c r="D176" s="30"/>
      <c r="E176" s="30"/>
      <c r="F176" s="31">
        <v>174</v>
      </c>
      <c r="G176" s="30"/>
    </row>
    <row r="177" spans="1:7">
      <c r="A177" s="29">
        <v>46105</v>
      </c>
      <c r="B177" s="30"/>
      <c r="C177" s="30" t="s">
        <v>167</v>
      </c>
      <c r="D177" s="30"/>
      <c r="E177" s="30"/>
      <c r="F177" s="31">
        <v>175</v>
      </c>
      <c r="G177" s="30"/>
    </row>
    <row r="178" spans="1:7">
      <c r="A178" s="29">
        <v>46106</v>
      </c>
      <c r="B178" s="30"/>
      <c r="C178" s="30" t="s">
        <v>168</v>
      </c>
      <c r="D178" s="30"/>
      <c r="E178" s="30"/>
      <c r="F178" s="31">
        <v>176</v>
      </c>
      <c r="G178" s="30"/>
    </row>
    <row r="179" spans="1:7">
      <c r="A179" s="29">
        <v>46107</v>
      </c>
      <c r="B179" s="30"/>
      <c r="C179" s="30" t="s">
        <v>169</v>
      </c>
      <c r="D179" s="30"/>
      <c r="E179" s="30"/>
      <c r="F179" s="31">
        <v>177</v>
      </c>
      <c r="G179" s="30"/>
    </row>
    <row r="180" spans="1:7">
      <c r="A180" s="29">
        <v>46108</v>
      </c>
      <c r="B180" s="30"/>
      <c r="C180" s="30" t="s">
        <v>170</v>
      </c>
      <c r="D180" s="30"/>
      <c r="E180" s="30"/>
      <c r="F180" s="31">
        <v>178</v>
      </c>
      <c r="G180" s="30"/>
    </row>
    <row r="181" spans="1:7">
      <c r="A181" s="29">
        <v>46109</v>
      </c>
      <c r="B181" s="30"/>
      <c r="C181" s="30" t="s">
        <v>171</v>
      </c>
      <c r="D181" s="30"/>
      <c r="E181" s="30"/>
      <c r="F181" s="31">
        <v>179</v>
      </c>
      <c r="G181" s="30"/>
    </row>
    <row r="182" spans="1:7">
      <c r="A182" s="29">
        <v>46110</v>
      </c>
      <c r="B182" s="30"/>
      <c r="C182" s="30" t="s">
        <v>172</v>
      </c>
      <c r="D182" s="30"/>
      <c r="E182" s="30"/>
      <c r="F182" s="31">
        <v>180</v>
      </c>
      <c r="G182" s="30"/>
    </row>
    <row r="183" spans="1:7">
      <c r="A183" s="29">
        <v>46111</v>
      </c>
      <c r="B183" s="30"/>
      <c r="C183" s="30" t="s">
        <v>173</v>
      </c>
      <c r="D183" s="30"/>
      <c r="E183" s="30"/>
      <c r="F183" s="31">
        <v>181</v>
      </c>
      <c r="G183" s="30"/>
    </row>
    <row r="184" spans="1:7">
      <c r="A184" s="29">
        <v>46112</v>
      </c>
      <c r="C184" s="30" t="s">
        <v>174</v>
      </c>
      <c r="F184" s="31">
        <v>182</v>
      </c>
    </row>
    <row r="185" spans="1:7">
      <c r="A185" s="29">
        <v>46113</v>
      </c>
      <c r="C185" s="30" t="s">
        <v>175</v>
      </c>
      <c r="F185" s="31">
        <v>183</v>
      </c>
    </row>
    <row r="186" spans="1:7">
      <c r="A186" s="29">
        <v>46114</v>
      </c>
      <c r="C186" s="30" t="s">
        <v>176</v>
      </c>
      <c r="F186" s="31">
        <v>184</v>
      </c>
    </row>
    <row r="187" spans="1:7">
      <c r="A187" s="29">
        <v>46115</v>
      </c>
      <c r="C187" s="30" t="s">
        <v>177</v>
      </c>
      <c r="F187" s="31">
        <v>185</v>
      </c>
    </row>
    <row r="188" spans="1:7">
      <c r="A188" s="29">
        <v>46116</v>
      </c>
      <c r="C188" s="30" t="s">
        <v>178</v>
      </c>
      <c r="F188" s="31">
        <v>186</v>
      </c>
    </row>
    <row r="189" spans="1:7">
      <c r="A189" s="29">
        <v>46117</v>
      </c>
      <c r="C189" s="30" t="s">
        <v>179</v>
      </c>
      <c r="F189" s="31">
        <v>187</v>
      </c>
    </row>
    <row r="190" spans="1:7">
      <c r="A190" s="29">
        <v>46118</v>
      </c>
      <c r="C190" s="30" t="s">
        <v>180</v>
      </c>
      <c r="F190" s="31">
        <v>188</v>
      </c>
    </row>
    <row r="191" spans="1:7">
      <c r="A191" s="29">
        <v>46119</v>
      </c>
      <c r="C191" s="30" t="s">
        <v>181</v>
      </c>
      <c r="F191" s="31">
        <v>189</v>
      </c>
    </row>
    <row r="192" spans="1:7">
      <c r="A192" s="29">
        <v>46120</v>
      </c>
      <c r="C192" s="30" t="s">
        <v>182</v>
      </c>
      <c r="F192" s="31">
        <v>190</v>
      </c>
    </row>
    <row r="193" spans="1:6">
      <c r="A193" s="29">
        <v>46121</v>
      </c>
      <c r="C193" s="30" t="s">
        <v>183</v>
      </c>
      <c r="F193" s="31">
        <v>191</v>
      </c>
    </row>
    <row r="194" spans="1:6">
      <c r="A194" s="29">
        <v>46122</v>
      </c>
      <c r="C194" s="30" t="s">
        <v>184</v>
      </c>
      <c r="F194" s="31">
        <v>192</v>
      </c>
    </row>
    <row r="195" spans="1:6">
      <c r="A195" s="29">
        <v>46123</v>
      </c>
      <c r="C195" s="30" t="s">
        <v>185</v>
      </c>
      <c r="F195" s="31">
        <v>193</v>
      </c>
    </row>
    <row r="196" spans="1:6">
      <c r="A196" s="29">
        <v>46124</v>
      </c>
      <c r="C196" s="30" t="s">
        <v>186</v>
      </c>
      <c r="F196" s="31">
        <v>194</v>
      </c>
    </row>
    <row r="197" spans="1:6">
      <c r="A197" s="29">
        <v>46125</v>
      </c>
      <c r="C197" s="30" t="s">
        <v>187</v>
      </c>
      <c r="F197" s="31">
        <v>195</v>
      </c>
    </row>
    <row r="198" spans="1:6">
      <c r="A198" s="29">
        <v>46126</v>
      </c>
      <c r="C198" s="30" t="s">
        <v>188</v>
      </c>
      <c r="F198" s="31">
        <v>196</v>
      </c>
    </row>
    <row r="199" spans="1:6">
      <c r="A199" s="29">
        <v>46127</v>
      </c>
      <c r="C199" s="30" t="s">
        <v>189</v>
      </c>
      <c r="F199" s="31">
        <v>197</v>
      </c>
    </row>
    <row r="200" spans="1:6">
      <c r="A200" s="29">
        <v>46128</v>
      </c>
      <c r="C200" s="30" t="s">
        <v>190</v>
      </c>
      <c r="F200" s="31">
        <v>198</v>
      </c>
    </row>
    <row r="201" spans="1:6">
      <c r="A201" s="29">
        <v>46129</v>
      </c>
      <c r="C201" s="30" t="s">
        <v>191</v>
      </c>
      <c r="F201" s="31">
        <v>199</v>
      </c>
    </row>
    <row r="202" spans="1:6">
      <c r="A202" s="29">
        <v>46130</v>
      </c>
      <c r="F202" s="31">
        <v>200</v>
      </c>
    </row>
    <row r="203" spans="1:6">
      <c r="A203" s="29">
        <v>46131</v>
      </c>
      <c r="F203" s="31">
        <v>201</v>
      </c>
    </row>
    <row r="204" spans="1:6">
      <c r="A204" s="29">
        <v>46132</v>
      </c>
      <c r="F204" s="31">
        <v>202</v>
      </c>
    </row>
    <row r="205" spans="1:6">
      <c r="A205" s="29">
        <v>46133</v>
      </c>
      <c r="F205" s="31">
        <v>203</v>
      </c>
    </row>
    <row r="206" spans="1:6">
      <c r="A206" s="29">
        <v>46134</v>
      </c>
      <c r="F206" s="31">
        <v>204</v>
      </c>
    </row>
    <row r="207" spans="1:6">
      <c r="A207" s="29">
        <v>46135</v>
      </c>
      <c r="F207" s="31">
        <v>205</v>
      </c>
    </row>
    <row r="208" spans="1:6">
      <c r="A208" s="29">
        <v>46136</v>
      </c>
      <c r="F208" s="31">
        <v>206</v>
      </c>
    </row>
    <row r="209" spans="1:6">
      <c r="A209" s="29">
        <v>46137</v>
      </c>
      <c r="F209" s="31">
        <v>207</v>
      </c>
    </row>
    <row r="210" spans="1:6">
      <c r="A210" s="29">
        <v>46138</v>
      </c>
      <c r="F210" s="31">
        <v>208</v>
      </c>
    </row>
    <row r="211" spans="1:6">
      <c r="A211" s="29">
        <v>46139</v>
      </c>
      <c r="F211" s="31">
        <v>209</v>
      </c>
    </row>
    <row r="212" spans="1:6">
      <c r="A212" s="29">
        <v>46140</v>
      </c>
      <c r="F212" s="31">
        <v>210</v>
      </c>
    </row>
    <row r="213" spans="1:6">
      <c r="A213" s="29">
        <v>46141</v>
      </c>
      <c r="F213" s="31">
        <v>211</v>
      </c>
    </row>
    <row r="214" spans="1:6">
      <c r="A214" s="29">
        <v>46142</v>
      </c>
      <c r="F214" s="31">
        <v>212</v>
      </c>
    </row>
    <row r="215" spans="1:6">
      <c r="A215" s="29">
        <v>46143</v>
      </c>
      <c r="F215" s="31">
        <v>213</v>
      </c>
    </row>
    <row r="216" spans="1:6">
      <c r="A216" s="29">
        <v>46144</v>
      </c>
      <c r="F216" s="31">
        <v>214</v>
      </c>
    </row>
    <row r="217" spans="1:6">
      <c r="A217" s="29">
        <v>46145</v>
      </c>
      <c r="F217" s="31">
        <v>215</v>
      </c>
    </row>
    <row r="218" spans="1:6">
      <c r="A218" s="29">
        <v>46146</v>
      </c>
      <c r="F218" s="31">
        <v>216</v>
      </c>
    </row>
    <row r="219" spans="1:6">
      <c r="A219" s="29">
        <v>46147</v>
      </c>
      <c r="F219" s="31">
        <v>217</v>
      </c>
    </row>
    <row r="220" spans="1:6">
      <c r="A220" s="29">
        <v>46148</v>
      </c>
      <c r="F220" s="31">
        <v>218</v>
      </c>
    </row>
    <row r="221" spans="1:6">
      <c r="A221" s="29">
        <v>46149</v>
      </c>
      <c r="F221" s="31">
        <v>219</v>
      </c>
    </row>
    <row r="222" spans="1:6">
      <c r="A222" s="29">
        <v>46150</v>
      </c>
      <c r="F222" s="31">
        <v>220</v>
      </c>
    </row>
    <row r="223" spans="1:6">
      <c r="A223" s="29">
        <v>46151</v>
      </c>
      <c r="F223" s="31">
        <v>221</v>
      </c>
    </row>
    <row r="224" spans="1:6">
      <c r="A224" s="29">
        <v>46152</v>
      </c>
      <c r="F224" s="31">
        <v>222</v>
      </c>
    </row>
    <row r="225" spans="1:6">
      <c r="A225" s="29">
        <v>46153</v>
      </c>
      <c r="F225" s="31">
        <v>223</v>
      </c>
    </row>
    <row r="226" spans="1:6">
      <c r="A226" s="29">
        <v>46154</v>
      </c>
      <c r="F226" s="31">
        <v>224</v>
      </c>
    </row>
    <row r="227" spans="1:6">
      <c r="A227" s="29">
        <v>46155</v>
      </c>
      <c r="F227" s="31">
        <v>225</v>
      </c>
    </row>
    <row r="228" spans="1:6">
      <c r="A228" s="29">
        <v>46156</v>
      </c>
      <c r="F228" s="31">
        <v>226</v>
      </c>
    </row>
    <row r="229" spans="1:6">
      <c r="A229" s="29">
        <v>46157</v>
      </c>
      <c r="F229" s="31">
        <v>227</v>
      </c>
    </row>
    <row r="230" spans="1:6">
      <c r="A230" s="29">
        <v>46158</v>
      </c>
      <c r="F230" s="31">
        <v>228</v>
      </c>
    </row>
    <row r="231" spans="1:6">
      <c r="A231" s="29">
        <v>46159</v>
      </c>
      <c r="F231" s="31">
        <v>229</v>
      </c>
    </row>
    <row r="232" spans="1:6">
      <c r="A232" s="29">
        <v>46160</v>
      </c>
      <c r="F232" s="31">
        <v>230</v>
      </c>
    </row>
    <row r="233" spans="1:6">
      <c r="A233" s="29">
        <v>46161</v>
      </c>
      <c r="F233" s="31">
        <v>231</v>
      </c>
    </row>
    <row r="234" spans="1:6">
      <c r="A234" s="29">
        <v>46162</v>
      </c>
      <c r="F234" s="31">
        <v>232</v>
      </c>
    </row>
    <row r="235" spans="1:6">
      <c r="A235" s="29">
        <v>46163</v>
      </c>
      <c r="F235" s="31">
        <v>233</v>
      </c>
    </row>
    <row r="236" spans="1:6">
      <c r="A236" s="29">
        <v>46164</v>
      </c>
      <c r="F236" s="31">
        <v>234</v>
      </c>
    </row>
    <row r="237" spans="1:6">
      <c r="A237" s="29">
        <v>46165</v>
      </c>
      <c r="F237" s="31">
        <v>235</v>
      </c>
    </row>
    <row r="238" spans="1:6">
      <c r="A238" s="29">
        <v>46166</v>
      </c>
      <c r="F238" s="31">
        <v>236</v>
      </c>
    </row>
    <row r="239" spans="1:6">
      <c r="A239" s="29">
        <v>46167</v>
      </c>
      <c r="F239" s="31">
        <v>237</v>
      </c>
    </row>
    <row r="240" spans="1:6">
      <c r="A240" s="29">
        <v>46168</v>
      </c>
      <c r="F240" s="31">
        <v>238</v>
      </c>
    </row>
    <row r="241" spans="1:6">
      <c r="A241" s="29">
        <v>46169</v>
      </c>
      <c r="F241" s="31">
        <v>239</v>
      </c>
    </row>
    <row r="242" spans="1:6">
      <c r="A242" s="29">
        <v>46170</v>
      </c>
      <c r="F242" s="31">
        <v>240</v>
      </c>
    </row>
    <row r="243" spans="1:6">
      <c r="A243" s="29">
        <v>46171</v>
      </c>
      <c r="F243" s="31">
        <v>241</v>
      </c>
    </row>
    <row r="244" spans="1:6">
      <c r="A244" s="29">
        <v>46172</v>
      </c>
      <c r="F244" s="31">
        <v>242</v>
      </c>
    </row>
    <row r="245" spans="1:6">
      <c r="A245" s="29">
        <v>46173</v>
      </c>
      <c r="F245" s="31">
        <v>243</v>
      </c>
    </row>
    <row r="246" spans="1:6">
      <c r="A246" s="29">
        <v>46174</v>
      </c>
      <c r="F246" s="31">
        <v>244</v>
      </c>
    </row>
    <row r="247" spans="1:6">
      <c r="A247" s="29">
        <v>46175</v>
      </c>
      <c r="F247" s="31">
        <v>245</v>
      </c>
    </row>
    <row r="248" spans="1:6">
      <c r="A248" s="29">
        <v>46176</v>
      </c>
      <c r="F248" s="31">
        <v>246</v>
      </c>
    </row>
    <row r="249" spans="1:6">
      <c r="A249" s="29">
        <v>46177</v>
      </c>
      <c r="F249" s="31">
        <v>247</v>
      </c>
    </row>
    <row r="250" spans="1:6">
      <c r="A250" s="29">
        <v>46178</v>
      </c>
      <c r="F250" s="31">
        <v>248</v>
      </c>
    </row>
    <row r="251" spans="1:6">
      <c r="A251" s="29">
        <v>46179</v>
      </c>
      <c r="F251" s="31">
        <v>249</v>
      </c>
    </row>
    <row r="252" spans="1:6">
      <c r="A252" s="29">
        <v>46180</v>
      </c>
      <c r="F252" s="31">
        <v>250</v>
      </c>
    </row>
    <row r="253" spans="1:6">
      <c r="A253" s="29">
        <v>46181</v>
      </c>
      <c r="F253" s="31">
        <v>251</v>
      </c>
    </row>
    <row r="254" spans="1:6">
      <c r="A254" s="29">
        <v>46182</v>
      </c>
      <c r="F254" s="31">
        <v>252</v>
      </c>
    </row>
    <row r="255" spans="1:6">
      <c r="A255" s="29">
        <v>46183</v>
      </c>
      <c r="F255" s="31">
        <v>253</v>
      </c>
    </row>
    <row r="256" spans="1:6">
      <c r="A256" s="29">
        <v>46184</v>
      </c>
      <c r="F256" s="31">
        <v>254</v>
      </c>
    </row>
    <row r="257" spans="1:6">
      <c r="A257" s="29">
        <v>46185</v>
      </c>
      <c r="F257" s="31">
        <v>255</v>
      </c>
    </row>
    <row r="258" spans="1:6">
      <c r="A258" s="29">
        <v>46186</v>
      </c>
      <c r="F258" s="31">
        <v>256</v>
      </c>
    </row>
    <row r="259" spans="1:6">
      <c r="A259" s="29">
        <v>46187</v>
      </c>
      <c r="F259" s="31">
        <v>257</v>
      </c>
    </row>
    <row r="260" spans="1:6">
      <c r="A260" s="29">
        <v>46188</v>
      </c>
      <c r="F260" s="31">
        <v>258</v>
      </c>
    </row>
    <row r="261" spans="1:6">
      <c r="A261" s="29">
        <v>46189</v>
      </c>
      <c r="F261" s="31">
        <v>259</v>
      </c>
    </row>
    <row r="262" spans="1:6">
      <c r="A262" s="29">
        <v>46190</v>
      </c>
      <c r="F262" s="31">
        <v>260</v>
      </c>
    </row>
    <row r="263" spans="1:6">
      <c r="A263" s="29">
        <v>46191</v>
      </c>
      <c r="F263" s="31">
        <v>261</v>
      </c>
    </row>
    <row r="264" spans="1:6">
      <c r="A264" s="29">
        <v>46192</v>
      </c>
      <c r="F264" s="31">
        <v>262</v>
      </c>
    </row>
    <row r="265" spans="1:6">
      <c r="A265" s="29">
        <v>46193</v>
      </c>
      <c r="F265" s="31">
        <v>263</v>
      </c>
    </row>
    <row r="266" spans="1:6">
      <c r="A266" s="29">
        <v>46194</v>
      </c>
      <c r="F266" s="31">
        <v>264</v>
      </c>
    </row>
    <row r="267" spans="1:6">
      <c r="A267" s="29">
        <v>46195</v>
      </c>
      <c r="F267" s="31">
        <v>265</v>
      </c>
    </row>
    <row r="268" spans="1:6">
      <c r="A268" s="29">
        <v>46196</v>
      </c>
      <c r="F268" s="31">
        <v>266</v>
      </c>
    </row>
    <row r="269" spans="1:6">
      <c r="A269" s="29">
        <v>46197</v>
      </c>
      <c r="F269" s="31">
        <v>267</v>
      </c>
    </row>
    <row r="270" spans="1:6">
      <c r="A270" s="29">
        <v>46198</v>
      </c>
      <c r="F270" s="31">
        <v>268</v>
      </c>
    </row>
    <row r="271" spans="1:6">
      <c r="A271" s="29">
        <v>46199</v>
      </c>
      <c r="F271" s="31">
        <v>269</v>
      </c>
    </row>
    <row r="272" spans="1:6">
      <c r="A272" s="29">
        <v>46200</v>
      </c>
      <c r="F272" s="31">
        <v>270</v>
      </c>
    </row>
    <row r="273" spans="1:6">
      <c r="A273" s="29">
        <v>46201</v>
      </c>
      <c r="F273" s="31">
        <v>271</v>
      </c>
    </row>
    <row r="274" spans="1:6">
      <c r="A274" s="29">
        <v>46202</v>
      </c>
      <c r="F274" s="31">
        <v>272</v>
      </c>
    </row>
    <row r="275" spans="1:6">
      <c r="A275" s="29">
        <v>46203</v>
      </c>
      <c r="F275" s="31">
        <v>273</v>
      </c>
    </row>
    <row r="276" spans="1:6">
      <c r="A276" s="29">
        <v>46204</v>
      </c>
      <c r="F276" s="31">
        <v>274</v>
      </c>
    </row>
    <row r="277" spans="1:6">
      <c r="A277" s="29">
        <v>46205</v>
      </c>
      <c r="F277" s="31">
        <v>275</v>
      </c>
    </row>
    <row r="278" spans="1:6">
      <c r="A278" s="29">
        <v>46206</v>
      </c>
      <c r="F278" s="31">
        <v>276</v>
      </c>
    </row>
    <row r="279" spans="1:6">
      <c r="A279" s="29">
        <v>46207</v>
      </c>
      <c r="F279" s="31">
        <v>277</v>
      </c>
    </row>
    <row r="280" spans="1:6">
      <c r="A280" s="29">
        <v>46208</v>
      </c>
      <c r="F280" s="31">
        <v>278</v>
      </c>
    </row>
    <row r="281" spans="1:6">
      <c r="A281" s="29">
        <v>46209</v>
      </c>
      <c r="F281" s="31">
        <v>279</v>
      </c>
    </row>
    <row r="282" spans="1:6">
      <c r="A282" s="29">
        <v>46210</v>
      </c>
      <c r="F282" s="31">
        <v>280</v>
      </c>
    </row>
    <row r="283" spans="1:6">
      <c r="A283" s="29">
        <v>46211</v>
      </c>
      <c r="F283" s="31">
        <v>281</v>
      </c>
    </row>
    <row r="284" spans="1:6">
      <c r="A284" s="29">
        <v>46212</v>
      </c>
      <c r="F284" s="31">
        <v>282</v>
      </c>
    </row>
    <row r="285" spans="1:6">
      <c r="A285" s="29">
        <v>46213</v>
      </c>
      <c r="F285" s="31">
        <v>283</v>
      </c>
    </row>
    <row r="286" spans="1:6">
      <c r="A286" s="29">
        <v>46214</v>
      </c>
      <c r="F286" s="31">
        <v>284</v>
      </c>
    </row>
    <row r="287" spans="1:6">
      <c r="A287" s="29">
        <v>46215</v>
      </c>
      <c r="F287" s="31">
        <v>285</v>
      </c>
    </row>
    <row r="288" spans="1:6">
      <c r="A288" s="29">
        <v>46216</v>
      </c>
      <c r="F288" s="31">
        <v>286</v>
      </c>
    </row>
    <row r="289" spans="1:6">
      <c r="A289" s="29">
        <v>46217</v>
      </c>
      <c r="F289" s="31">
        <v>287</v>
      </c>
    </row>
    <row r="290" spans="1:6">
      <c r="A290" s="29">
        <v>46218</v>
      </c>
      <c r="F290" s="31">
        <v>288</v>
      </c>
    </row>
    <row r="291" spans="1:6">
      <c r="A291" s="29">
        <v>46219</v>
      </c>
      <c r="F291" s="31">
        <v>289</v>
      </c>
    </row>
    <row r="292" spans="1:6">
      <c r="A292" s="29">
        <v>46220</v>
      </c>
      <c r="F292" s="31">
        <v>290</v>
      </c>
    </row>
    <row r="293" spans="1:6">
      <c r="A293" s="29">
        <v>46221</v>
      </c>
      <c r="F293" s="31">
        <v>291</v>
      </c>
    </row>
    <row r="294" spans="1:6">
      <c r="A294" s="29">
        <v>46222</v>
      </c>
      <c r="F294" s="31">
        <v>292</v>
      </c>
    </row>
    <row r="295" spans="1:6">
      <c r="A295" s="29">
        <v>46223</v>
      </c>
      <c r="F295" s="31">
        <v>293</v>
      </c>
    </row>
    <row r="296" spans="1:6">
      <c r="A296" s="29">
        <v>46224</v>
      </c>
      <c r="F296" s="31">
        <v>294</v>
      </c>
    </row>
    <row r="297" spans="1:6">
      <c r="A297" s="29">
        <v>46225</v>
      </c>
      <c r="F297" s="31">
        <v>295</v>
      </c>
    </row>
    <row r="298" spans="1:6">
      <c r="A298" s="29">
        <v>46226</v>
      </c>
      <c r="F298" s="31">
        <v>296</v>
      </c>
    </row>
    <row r="299" spans="1:6">
      <c r="A299" s="29">
        <v>46227</v>
      </c>
      <c r="F299" s="31">
        <v>297</v>
      </c>
    </row>
    <row r="300" spans="1:6">
      <c r="A300" s="29">
        <v>46228</v>
      </c>
      <c r="F300" s="31">
        <v>298</v>
      </c>
    </row>
    <row r="301" spans="1:6">
      <c r="A301" s="29">
        <v>46229</v>
      </c>
      <c r="F301" s="31">
        <v>299</v>
      </c>
    </row>
    <row r="302" spans="1:6">
      <c r="A302" s="29">
        <v>46230</v>
      </c>
      <c r="F302" s="31">
        <v>300</v>
      </c>
    </row>
    <row r="303" spans="1:6">
      <c r="A303" s="29">
        <v>46231</v>
      </c>
      <c r="F303" s="31">
        <v>301</v>
      </c>
    </row>
    <row r="304" spans="1:6">
      <c r="A304" s="29">
        <v>46232</v>
      </c>
      <c r="F304" s="31">
        <v>302</v>
      </c>
    </row>
    <row r="305" spans="1:6">
      <c r="A305" s="29">
        <v>46233</v>
      </c>
      <c r="F305" s="31">
        <v>303</v>
      </c>
    </row>
    <row r="306" spans="1:6">
      <c r="A306" s="29">
        <v>46234</v>
      </c>
      <c r="F306" s="31">
        <v>304</v>
      </c>
    </row>
    <row r="307" spans="1:6">
      <c r="A307" s="29">
        <v>46235</v>
      </c>
      <c r="F307" s="31">
        <v>305</v>
      </c>
    </row>
    <row r="308" spans="1:6">
      <c r="A308" s="29">
        <v>46236</v>
      </c>
      <c r="F308" s="31">
        <v>306</v>
      </c>
    </row>
    <row r="309" spans="1:6">
      <c r="A309" s="29">
        <v>46237</v>
      </c>
      <c r="F309" s="31">
        <v>307</v>
      </c>
    </row>
    <row r="310" spans="1:6">
      <c r="A310" s="29">
        <v>46238</v>
      </c>
      <c r="F310" s="31">
        <v>308</v>
      </c>
    </row>
    <row r="311" spans="1:6">
      <c r="A311" s="29">
        <v>46239</v>
      </c>
      <c r="F311" s="31">
        <v>309</v>
      </c>
    </row>
    <row r="312" spans="1:6">
      <c r="A312" s="29">
        <v>46240</v>
      </c>
      <c r="F312" s="31">
        <v>310</v>
      </c>
    </row>
    <row r="313" spans="1:6">
      <c r="A313" s="29">
        <v>46241</v>
      </c>
      <c r="F313" s="31">
        <v>311</v>
      </c>
    </row>
    <row r="314" spans="1:6">
      <c r="A314" s="29">
        <v>46242</v>
      </c>
      <c r="F314" s="31">
        <v>312</v>
      </c>
    </row>
    <row r="315" spans="1:6">
      <c r="A315" s="29">
        <v>46243</v>
      </c>
      <c r="F315" s="31">
        <v>313</v>
      </c>
    </row>
    <row r="316" spans="1:6">
      <c r="A316" s="29">
        <v>46244</v>
      </c>
      <c r="F316" s="31">
        <v>314</v>
      </c>
    </row>
    <row r="317" spans="1:6">
      <c r="A317" s="29">
        <v>46245</v>
      </c>
      <c r="F317" s="31">
        <v>315</v>
      </c>
    </row>
    <row r="318" spans="1:6">
      <c r="A318" s="29">
        <v>46246</v>
      </c>
      <c r="F318" s="31">
        <v>316</v>
      </c>
    </row>
    <row r="319" spans="1:6">
      <c r="A319" s="29">
        <v>46247</v>
      </c>
      <c r="F319" s="31">
        <v>317</v>
      </c>
    </row>
    <row r="320" spans="1:6">
      <c r="A320" s="29">
        <v>46248</v>
      </c>
      <c r="F320" s="31">
        <v>318</v>
      </c>
    </row>
    <row r="321" spans="1:6">
      <c r="A321" s="29">
        <v>46249</v>
      </c>
      <c r="F321" s="31">
        <v>319</v>
      </c>
    </row>
    <row r="322" spans="1:6">
      <c r="A322" s="29">
        <v>46250</v>
      </c>
      <c r="F322" s="31">
        <v>320</v>
      </c>
    </row>
    <row r="323" spans="1:6">
      <c r="A323" s="29">
        <v>46251</v>
      </c>
      <c r="F323" s="31">
        <v>321</v>
      </c>
    </row>
    <row r="324" spans="1:6">
      <c r="A324" s="29">
        <v>46252</v>
      </c>
      <c r="F324" s="31">
        <v>322</v>
      </c>
    </row>
    <row r="325" spans="1:6">
      <c r="A325" s="29">
        <v>46253</v>
      </c>
      <c r="F325" s="31">
        <v>323</v>
      </c>
    </row>
    <row r="326" spans="1:6">
      <c r="A326" s="29">
        <v>46254</v>
      </c>
      <c r="F326" s="31">
        <v>324</v>
      </c>
    </row>
    <row r="327" spans="1:6">
      <c r="A327" s="29">
        <v>46255</v>
      </c>
      <c r="F327" s="31">
        <v>325</v>
      </c>
    </row>
    <row r="328" spans="1:6">
      <c r="A328" s="29">
        <v>46256</v>
      </c>
      <c r="F328" s="31">
        <v>326</v>
      </c>
    </row>
    <row r="329" spans="1:6">
      <c r="A329" s="29">
        <v>46257</v>
      </c>
      <c r="F329" s="31">
        <v>327</v>
      </c>
    </row>
    <row r="330" spans="1:6">
      <c r="A330" s="29">
        <v>46258</v>
      </c>
      <c r="F330" s="31">
        <v>328</v>
      </c>
    </row>
    <row r="331" spans="1:6">
      <c r="A331" s="29">
        <v>46259</v>
      </c>
      <c r="F331" s="31">
        <v>329</v>
      </c>
    </row>
    <row r="332" spans="1:6">
      <c r="A332" s="29">
        <v>46260</v>
      </c>
      <c r="F332" s="31">
        <v>330</v>
      </c>
    </row>
    <row r="333" spans="1:6">
      <c r="A333" s="29">
        <v>46261</v>
      </c>
      <c r="F333" s="31">
        <v>331</v>
      </c>
    </row>
    <row r="334" spans="1:6">
      <c r="A334" s="29">
        <v>46262</v>
      </c>
      <c r="F334" s="31">
        <v>332</v>
      </c>
    </row>
    <row r="335" spans="1:6">
      <c r="A335" s="29">
        <v>46263</v>
      </c>
      <c r="F335" s="31">
        <v>333</v>
      </c>
    </row>
    <row r="336" spans="1:6">
      <c r="A336" s="29">
        <v>46264</v>
      </c>
      <c r="F336" s="31">
        <v>334</v>
      </c>
    </row>
    <row r="337" spans="1:6">
      <c r="A337" s="29">
        <v>46265</v>
      </c>
      <c r="F337" s="31">
        <v>335</v>
      </c>
    </row>
    <row r="338" spans="1:6">
      <c r="A338" s="29">
        <v>46266</v>
      </c>
      <c r="F338" s="31">
        <v>336</v>
      </c>
    </row>
    <row r="339" spans="1:6">
      <c r="A339" s="29">
        <v>46267</v>
      </c>
      <c r="F339" s="31">
        <v>337</v>
      </c>
    </row>
    <row r="340" spans="1:6">
      <c r="A340" s="29">
        <v>46268</v>
      </c>
      <c r="F340" s="31">
        <v>338</v>
      </c>
    </row>
    <row r="341" spans="1:6">
      <c r="A341" s="29">
        <v>46269</v>
      </c>
      <c r="F341" s="31">
        <v>339</v>
      </c>
    </row>
    <row r="342" spans="1:6">
      <c r="A342" s="29">
        <v>46270</v>
      </c>
      <c r="F342" s="31">
        <v>340</v>
      </c>
    </row>
    <row r="343" spans="1:6">
      <c r="A343" s="29">
        <v>46271</v>
      </c>
      <c r="F343" s="31">
        <v>341</v>
      </c>
    </row>
    <row r="344" spans="1:6">
      <c r="A344" s="29">
        <v>46272</v>
      </c>
      <c r="F344" s="31">
        <v>342</v>
      </c>
    </row>
    <row r="345" spans="1:6">
      <c r="A345" s="29">
        <v>46273</v>
      </c>
      <c r="F345" s="31">
        <v>343</v>
      </c>
    </row>
    <row r="346" spans="1:6">
      <c r="A346" s="29">
        <v>46274</v>
      </c>
      <c r="F346" s="31">
        <v>344</v>
      </c>
    </row>
    <row r="347" spans="1:6">
      <c r="A347" s="29">
        <v>46275</v>
      </c>
      <c r="F347" s="31">
        <v>345</v>
      </c>
    </row>
    <row r="348" spans="1:6">
      <c r="A348" s="29">
        <v>46276</v>
      </c>
      <c r="F348" s="31">
        <v>346</v>
      </c>
    </row>
    <row r="349" spans="1:6">
      <c r="A349" s="29">
        <v>46277</v>
      </c>
      <c r="F349" s="31">
        <v>347</v>
      </c>
    </row>
    <row r="350" spans="1:6">
      <c r="A350" s="29">
        <v>46278</v>
      </c>
      <c r="F350" s="31">
        <v>348</v>
      </c>
    </row>
    <row r="351" spans="1:6">
      <c r="A351" s="29">
        <v>46279</v>
      </c>
      <c r="F351" s="31">
        <v>349</v>
      </c>
    </row>
    <row r="352" spans="1:6">
      <c r="A352" s="29">
        <v>46280</v>
      </c>
      <c r="F352" s="31">
        <v>350</v>
      </c>
    </row>
    <row r="353" spans="1:6">
      <c r="A353" s="29">
        <v>46281</v>
      </c>
      <c r="F353" s="31">
        <v>351</v>
      </c>
    </row>
    <row r="354" spans="1:6">
      <c r="A354" s="29">
        <v>46282</v>
      </c>
      <c r="F354" s="31">
        <v>352</v>
      </c>
    </row>
    <row r="355" spans="1:6">
      <c r="A355" s="29">
        <v>46283</v>
      </c>
      <c r="F355" s="31">
        <v>353</v>
      </c>
    </row>
    <row r="356" spans="1:6">
      <c r="A356" s="29">
        <v>46284</v>
      </c>
      <c r="F356" s="31">
        <v>354</v>
      </c>
    </row>
    <row r="357" spans="1:6">
      <c r="A357" s="29">
        <v>46285</v>
      </c>
      <c r="F357" s="31">
        <v>355</v>
      </c>
    </row>
    <row r="358" spans="1:6">
      <c r="A358" s="29">
        <v>46286</v>
      </c>
      <c r="F358" s="31">
        <v>356</v>
      </c>
    </row>
    <row r="359" spans="1:6">
      <c r="A359" s="29">
        <v>46287</v>
      </c>
      <c r="F359" s="31">
        <v>357</v>
      </c>
    </row>
    <row r="360" spans="1:6">
      <c r="A360" s="29">
        <v>46288</v>
      </c>
      <c r="F360" s="31">
        <v>358</v>
      </c>
    </row>
    <row r="361" spans="1:6">
      <c r="A361" s="29">
        <v>46289</v>
      </c>
      <c r="F361" s="31">
        <v>359</v>
      </c>
    </row>
    <row r="362" spans="1:6">
      <c r="A362" s="29">
        <v>46290</v>
      </c>
      <c r="F362" s="31">
        <v>360</v>
      </c>
    </row>
    <row r="363" spans="1:6">
      <c r="A363" s="29">
        <v>46291</v>
      </c>
      <c r="F363" s="31">
        <v>361</v>
      </c>
    </row>
    <row r="364" spans="1:6">
      <c r="A364" s="29">
        <v>46292</v>
      </c>
      <c r="F364" s="31">
        <v>362</v>
      </c>
    </row>
    <row r="365" spans="1:6">
      <c r="A365" s="29">
        <v>46293</v>
      </c>
      <c r="F365" s="31">
        <v>363</v>
      </c>
    </row>
    <row r="366" spans="1:6">
      <c r="A366" s="29">
        <v>46294</v>
      </c>
      <c r="F366" s="31">
        <v>364</v>
      </c>
    </row>
    <row r="367" spans="1:6">
      <c r="A367" s="29">
        <v>46295</v>
      </c>
      <c r="F367" s="31">
        <v>365</v>
      </c>
    </row>
    <row r="368" spans="1:6">
      <c r="A368" s="29">
        <v>46296</v>
      </c>
      <c r="F368" s="31">
        <v>366</v>
      </c>
    </row>
    <row r="369" spans="1:6">
      <c r="A369" s="29">
        <v>46297</v>
      </c>
      <c r="F369" s="31">
        <v>367</v>
      </c>
    </row>
    <row r="370" spans="1:6">
      <c r="A370" s="29">
        <v>46298</v>
      </c>
      <c r="F370" s="31">
        <v>368</v>
      </c>
    </row>
    <row r="371" spans="1:6">
      <c r="A371" s="29">
        <v>46299</v>
      </c>
      <c r="F371" s="31">
        <v>369</v>
      </c>
    </row>
    <row r="372" spans="1:6">
      <c r="A372" s="29">
        <v>46300</v>
      </c>
      <c r="F372" s="31">
        <v>370</v>
      </c>
    </row>
    <row r="373" spans="1:6">
      <c r="A373" s="29">
        <v>46301</v>
      </c>
      <c r="F373" s="31">
        <v>371</v>
      </c>
    </row>
    <row r="374" spans="1:6">
      <c r="A374" s="29">
        <v>46302</v>
      </c>
      <c r="F374" s="31">
        <v>372</v>
      </c>
    </row>
    <row r="375" spans="1:6">
      <c r="A375" s="29">
        <v>46303</v>
      </c>
      <c r="F375" s="31">
        <v>373</v>
      </c>
    </row>
    <row r="376" spans="1:6">
      <c r="A376" s="29">
        <v>46304</v>
      </c>
      <c r="F376" s="31">
        <v>374</v>
      </c>
    </row>
    <row r="377" spans="1:6">
      <c r="A377" s="29">
        <v>46305</v>
      </c>
      <c r="F377" s="31">
        <v>375</v>
      </c>
    </row>
    <row r="378" spans="1:6">
      <c r="A378" s="29">
        <v>46306</v>
      </c>
      <c r="F378" s="31">
        <v>376</v>
      </c>
    </row>
    <row r="379" spans="1:6">
      <c r="A379" s="29">
        <v>46307</v>
      </c>
      <c r="F379" s="31">
        <v>377</v>
      </c>
    </row>
    <row r="380" spans="1:6">
      <c r="A380" s="29">
        <v>46308</v>
      </c>
      <c r="F380" s="31">
        <v>378</v>
      </c>
    </row>
    <row r="381" spans="1:6">
      <c r="A381" s="29">
        <v>46309</v>
      </c>
      <c r="F381" s="31">
        <v>379</v>
      </c>
    </row>
    <row r="382" spans="1:6">
      <c r="A382" s="29">
        <v>46310</v>
      </c>
      <c r="F382" s="31">
        <v>380</v>
      </c>
    </row>
    <row r="383" spans="1:6">
      <c r="A383" s="29">
        <v>46311</v>
      </c>
      <c r="F383" s="31">
        <v>381</v>
      </c>
    </row>
    <row r="384" spans="1:6">
      <c r="A384" s="29">
        <v>46312</v>
      </c>
      <c r="F384" s="31">
        <v>382</v>
      </c>
    </row>
    <row r="385" spans="1:6">
      <c r="A385" s="29">
        <v>46313</v>
      </c>
      <c r="F385" s="31">
        <v>383</v>
      </c>
    </row>
    <row r="386" spans="1:6">
      <c r="A386" s="29">
        <v>46314</v>
      </c>
      <c r="F386" s="31">
        <v>384</v>
      </c>
    </row>
    <row r="387" spans="1:6">
      <c r="A387" s="29">
        <v>46315</v>
      </c>
      <c r="F387" s="31">
        <v>385</v>
      </c>
    </row>
    <row r="388" spans="1:6">
      <c r="A388" s="29">
        <v>46316</v>
      </c>
      <c r="F388" s="31">
        <v>386</v>
      </c>
    </row>
    <row r="389" spans="1:6">
      <c r="A389" s="29">
        <v>46317</v>
      </c>
      <c r="F389" s="31">
        <v>387</v>
      </c>
    </row>
    <row r="390" spans="1:6">
      <c r="A390" s="29">
        <v>46318</v>
      </c>
      <c r="F390" s="31">
        <v>388</v>
      </c>
    </row>
    <row r="391" spans="1:6">
      <c r="A391" s="29">
        <v>46319</v>
      </c>
      <c r="F391" s="31">
        <v>389</v>
      </c>
    </row>
    <row r="392" spans="1:6">
      <c r="A392" s="29">
        <v>46320</v>
      </c>
      <c r="F392" s="31">
        <v>390</v>
      </c>
    </row>
    <row r="393" spans="1:6">
      <c r="A393" s="29">
        <v>46321</v>
      </c>
      <c r="F393" s="31">
        <v>391</v>
      </c>
    </row>
    <row r="394" spans="1:6">
      <c r="A394" s="29">
        <v>46322</v>
      </c>
      <c r="F394" s="31">
        <v>392</v>
      </c>
    </row>
    <row r="395" spans="1:6">
      <c r="A395" s="29">
        <v>46323</v>
      </c>
      <c r="F395" s="31">
        <v>393</v>
      </c>
    </row>
    <row r="396" spans="1:6">
      <c r="A396" s="29">
        <v>46324</v>
      </c>
      <c r="F396" s="31">
        <v>394</v>
      </c>
    </row>
    <row r="397" spans="1:6">
      <c r="A397" s="29">
        <v>46325</v>
      </c>
      <c r="F397" s="31">
        <v>395</v>
      </c>
    </row>
    <row r="398" spans="1:6">
      <c r="A398" s="29">
        <v>46326</v>
      </c>
      <c r="F398" s="31">
        <v>396</v>
      </c>
    </row>
    <row r="399" spans="1:6">
      <c r="A399" s="29">
        <v>46327</v>
      </c>
      <c r="F399" s="31">
        <v>397</v>
      </c>
    </row>
    <row r="400" spans="1:6">
      <c r="A400" s="29">
        <v>46328</v>
      </c>
      <c r="F400" s="31">
        <v>398</v>
      </c>
    </row>
    <row r="401" spans="1:6">
      <c r="A401" s="29">
        <v>46329</v>
      </c>
      <c r="F401" s="31">
        <v>399</v>
      </c>
    </row>
    <row r="402" spans="1:6">
      <c r="A402" s="29">
        <v>46330</v>
      </c>
      <c r="F402" s="31">
        <v>400</v>
      </c>
    </row>
    <row r="403" spans="1:6">
      <c r="A403" s="29">
        <v>46331</v>
      </c>
      <c r="F403" s="31">
        <v>401</v>
      </c>
    </row>
    <row r="404" spans="1:6">
      <c r="A404" s="29">
        <v>46332</v>
      </c>
      <c r="F404" s="31">
        <v>402</v>
      </c>
    </row>
    <row r="405" spans="1:6">
      <c r="A405" s="29">
        <v>46333</v>
      </c>
      <c r="F405" s="31">
        <v>403</v>
      </c>
    </row>
    <row r="406" spans="1:6">
      <c r="A406" s="29">
        <v>46334</v>
      </c>
      <c r="F406" s="31">
        <v>404</v>
      </c>
    </row>
    <row r="407" spans="1:6">
      <c r="A407" s="29">
        <v>46335</v>
      </c>
      <c r="F407" s="31">
        <v>405</v>
      </c>
    </row>
    <row r="408" spans="1:6">
      <c r="A408" s="29">
        <v>46336</v>
      </c>
      <c r="F408" s="31">
        <v>406</v>
      </c>
    </row>
    <row r="409" spans="1:6">
      <c r="A409" s="29">
        <v>46337</v>
      </c>
      <c r="F409" s="31">
        <v>407</v>
      </c>
    </row>
    <row r="410" spans="1:6">
      <c r="A410" s="29">
        <v>46338</v>
      </c>
      <c r="F410" s="31">
        <v>408</v>
      </c>
    </row>
    <row r="411" spans="1:6">
      <c r="A411" s="29">
        <v>46339</v>
      </c>
      <c r="F411" s="31">
        <v>409</v>
      </c>
    </row>
    <row r="412" spans="1:6">
      <c r="A412" s="29">
        <v>46340</v>
      </c>
      <c r="F412" s="31">
        <v>410</v>
      </c>
    </row>
    <row r="413" spans="1:6">
      <c r="A413" s="29">
        <v>46341</v>
      </c>
      <c r="F413" s="31">
        <v>411</v>
      </c>
    </row>
    <row r="414" spans="1:6">
      <c r="A414" s="29">
        <v>46342</v>
      </c>
      <c r="F414" s="31">
        <v>412</v>
      </c>
    </row>
    <row r="415" spans="1:6">
      <c r="A415" s="29">
        <v>46343</v>
      </c>
      <c r="F415" s="31">
        <v>413</v>
      </c>
    </row>
    <row r="416" spans="1:6">
      <c r="A416" s="29">
        <v>46344</v>
      </c>
      <c r="F416" s="31">
        <v>414</v>
      </c>
    </row>
    <row r="417" spans="1:6">
      <c r="A417" s="29">
        <v>46345</v>
      </c>
      <c r="F417" s="31">
        <v>415</v>
      </c>
    </row>
    <row r="418" spans="1:6">
      <c r="A418" s="29">
        <v>46346</v>
      </c>
      <c r="F418" s="31">
        <v>416</v>
      </c>
    </row>
    <row r="419" spans="1:6">
      <c r="A419" s="29">
        <v>46347</v>
      </c>
      <c r="F419" s="31">
        <v>417</v>
      </c>
    </row>
    <row r="420" spans="1:6">
      <c r="A420" s="29">
        <v>46348</v>
      </c>
      <c r="F420" s="31">
        <v>418</v>
      </c>
    </row>
    <row r="421" spans="1:6">
      <c r="A421" s="29">
        <v>46349</v>
      </c>
      <c r="F421" s="31">
        <v>419</v>
      </c>
    </row>
    <row r="422" spans="1:6">
      <c r="A422" s="29">
        <v>46350</v>
      </c>
      <c r="F422" s="31">
        <v>420</v>
      </c>
    </row>
    <row r="423" spans="1:6">
      <c r="A423" s="29">
        <v>46351</v>
      </c>
      <c r="F423" s="31">
        <v>421</v>
      </c>
    </row>
    <row r="424" spans="1:6">
      <c r="A424" s="29">
        <v>46352</v>
      </c>
      <c r="F424" s="31">
        <v>422</v>
      </c>
    </row>
    <row r="425" spans="1:6">
      <c r="A425" s="29">
        <v>46353</v>
      </c>
      <c r="F425" s="31">
        <v>423</v>
      </c>
    </row>
    <row r="426" spans="1:6">
      <c r="A426" s="29">
        <v>46354</v>
      </c>
      <c r="F426" s="31">
        <v>424</v>
      </c>
    </row>
    <row r="427" spans="1:6">
      <c r="A427" s="29">
        <v>46355</v>
      </c>
      <c r="F427" s="31">
        <v>425</v>
      </c>
    </row>
    <row r="428" spans="1:6">
      <c r="A428" s="29">
        <v>46356</v>
      </c>
      <c r="F428" s="31">
        <v>426</v>
      </c>
    </row>
    <row r="429" spans="1:6">
      <c r="A429" s="29">
        <v>46357</v>
      </c>
      <c r="F429" s="31">
        <v>427</v>
      </c>
    </row>
    <row r="430" spans="1:6">
      <c r="A430" s="29">
        <v>46358</v>
      </c>
      <c r="F430" s="31">
        <v>428</v>
      </c>
    </row>
    <row r="431" spans="1:6">
      <c r="A431" s="29">
        <v>46359</v>
      </c>
      <c r="F431" s="31">
        <v>429</v>
      </c>
    </row>
    <row r="432" spans="1:6">
      <c r="A432" s="29">
        <v>46360</v>
      </c>
      <c r="F432" s="31">
        <v>430</v>
      </c>
    </row>
    <row r="433" spans="1:6">
      <c r="A433" s="29">
        <v>46361</v>
      </c>
      <c r="F433" s="31">
        <v>431</v>
      </c>
    </row>
    <row r="434" spans="1:6">
      <c r="A434" s="29">
        <v>46362</v>
      </c>
      <c r="F434" s="31">
        <v>432</v>
      </c>
    </row>
    <row r="435" spans="1:6">
      <c r="A435" s="29">
        <v>46363</v>
      </c>
      <c r="F435" s="31">
        <v>433</v>
      </c>
    </row>
    <row r="436" spans="1:6">
      <c r="A436" s="29">
        <v>46364</v>
      </c>
      <c r="F436" s="31">
        <v>434</v>
      </c>
    </row>
    <row r="437" spans="1:6">
      <c r="A437" s="29">
        <v>46365</v>
      </c>
      <c r="F437" s="31">
        <v>435</v>
      </c>
    </row>
    <row r="438" spans="1:6">
      <c r="A438" s="29">
        <v>46366</v>
      </c>
      <c r="F438" s="31">
        <v>436</v>
      </c>
    </row>
    <row r="439" spans="1:6">
      <c r="A439" s="29">
        <v>46367</v>
      </c>
      <c r="F439" s="31">
        <v>437</v>
      </c>
    </row>
    <row r="440" spans="1:6">
      <c r="A440" s="29">
        <v>46368</v>
      </c>
      <c r="F440" s="31">
        <v>438</v>
      </c>
    </row>
    <row r="441" spans="1:6">
      <c r="A441" s="29">
        <v>46369</v>
      </c>
      <c r="F441" s="31">
        <v>439</v>
      </c>
    </row>
    <row r="442" spans="1:6">
      <c r="A442" s="29">
        <v>46370</v>
      </c>
      <c r="F442" s="31">
        <v>440</v>
      </c>
    </row>
    <row r="443" spans="1:6">
      <c r="A443" s="29">
        <v>46371</v>
      </c>
      <c r="F443" s="31">
        <v>441</v>
      </c>
    </row>
    <row r="444" spans="1:6">
      <c r="A444" s="29">
        <v>46372</v>
      </c>
      <c r="F444" s="31">
        <v>442</v>
      </c>
    </row>
    <row r="445" spans="1:6">
      <c r="A445" s="29">
        <v>46373</v>
      </c>
      <c r="F445" s="31">
        <v>443</v>
      </c>
    </row>
    <row r="446" spans="1:6">
      <c r="A446" s="29">
        <v>46374</v>
      </c>
      <c r="F446" s="31">
        <v>444</v>
      </c>
    </row>
    <row r="447" spans="1:6">
      <c r="A447" s="29">
        <v>46375</v>
      </c>
      <c r="F447" s="31">
        <v>445</v>
      </c>
    </row>
    <row r="448" spans="1:6">
      <c r="A448" s="29">
        <v>46376</v>
      </c>
      <c r="F448" s="31">
        <v>446</v>
      </c>
    </row>
    <row r="449" spans="1:6">
      <c r="A449" s="29">
        <v>46377</v>
      </c>
      <c r="F449" s="31">
        <v>447</v>
      </c>
    </row>
    <row r="450" spans="1:6">
      <c r="A450" s="29">
        <v>46378</v>
      </c>
      <c r="F450" s="31">
        <v>448</v>
      </c>
    </row>
    <row r="451" spans="1:6">
      <c r="A451" s="29">
        <v>46379</v>
      </c>
      <c r="F451" s="31">
        <v>449</v>
      </c>
    </row>
    <row r="452" spans="1:6">
      <c r="A452" s="29">
        <v>46380</v>
      </c>
      <c r="F452" s="31">
        <v>450</v>
      </c>
    </row>
    <row r="453" spans="1:6">
      <c r="A453" s="29">
        <v>46381</v>
      </c>
      <c r="F453" s="31">
        <v>451</v>
      </c>
    </row>
    <row r="454" spans="1:6">
      <c r="A454" s="29">
        <v>46382</v>
      </c>
      <c r="F454" s="31">
        <v>452</v>
      </c>
    </row>
    <row r="455" spans="1:6">
      <c r="A455" s="29">
        <v>46383</v>
      </c>
      <c r="F455" s="31">
        <v>453</v>
      </c>
    </row>
    <row r="456" spans="1:6">
      <c r="A456" s="29">
        <v>46384</v>
      </c>
      <c r="F456" s="31">
        <v>454</v>
      </c>
    </row>
    <row r="457" spans="1:6">
      <c r="A457" s="29">
        <v>46385</v>
      </c>
      <c r="F457" s="31">
        <v>455</v>
      </c>
    </row>
    <row r="458" spans="1:6">
      <c r="A458" s="29">
        <v>46386</v>
      </c>
      <c r="F458" s="31">
        <v>456</v>
      </c>
    </row>
    <row r="459" spans="1:6">
      <c r="A459" s="29">
        <v>46387</v>
      </c>
      <c r="F459" s="31">
        <v>457</v>
      </c>
    </row>
    <row r="460" spans="1:6">
      <c r="A460" s="29">
        <v>46388</v>
      </c>
      <c r="F460" s="31">
        <v>458</v>
      </c>
    </row>
    <row r="461" spans="1:6">
      <c r="A461" s="29">
        <v>46389</v>
      </c>
      <c r="F461" s="31">
        <v>459</v>
      </c>
    </row>
    <row r="462" spans="1:6">
      <c r="A462" s="29">
        <v>46390</v>
      </c>
      <c r="F462" s="31">
        <v>460</v>
      </c>
    </row>
    <row r="463" spans="1:6">
      <c r="A463" s="29">
        <v>46391</v>
      </c>
      <c r="F463" s="31">
        <v>461</v>
      </c>
    </row>
    <row r="464" spans="1:6">
      <c r="A464" s="29">
        <v>46392</v>
      </c>
      <c r="F464" s="31">
        <v>462</v>
      </c>
    </row>
    <row r="465" spans="1:6">
      <c r="A465" s="29">
        <v>46393</v>
      </c>
      <c r="F465" s="31">
        <v>463</v>
      </c>
    </row>
    <row r="466" spans="1:6">
      <c r="A466" s="29">
        <v>46394</v>
      </c>
      <c r="F466" s="31">
        <v>464</v>
      </c>
    </row>
    <row r="467" spans="1:6">
      <c r="A467" s="29">
        <v>46395</v>
      </c>
      <c r="F467" s="31">
        <v>465</v>
      </c>
    </row>
    <row r="468" spans="1:6">
      <c r="A468" s="29">
        <v>46396</v>
      </c>
      <c r="F468" s="31">
        <v>466</v>
      </c>
    </row>
    <row r="469" spans="1:6">
      <c r="A469" s="29">
        <v>46397</v>
      </c>
      <c r="F469" s="31">
        <v>467</v>
      </c>
    </row>
    <row r="470" spans="1:6">
      <c r="A470" s="29">
        <v>46398</v>
      </c>
      <c r="F470" s="31">
        <v>468</v>
      </c>
    </row>
    <row r="471" spans="1:6">
      <c r="A471" s="29">
        <v>46399</v>
      </c>
      <c r="F471" s="31">
        <v>469</v>
      </c>
    </row>
    <row r="472" spans="1:6">
      <c r="A472" s="29">
        <v>46400</v>
      </c>
      <c r="F472" s="31">
        <v>470</v>
      </c>
    </row>
    <row r="473" spans="1:6">
      <c r="A473" s="29">
        <v>46401</v>
      </c>
      <c r="F473" s="31">
        <v>471</v>
      </c>
    </row>
    <row r="474" spans="1:6">
      <c r="A474" s="29">
        <v>46402</v>
      </c>
      <c r="F474" s="31">
        <v>472</v>
      </c>
    </row>
    <row r="475" spans="1:6">
      <c r="A475" s="29">
        <v>46403</v>
      </c>
      <c r="F475" s="31">
        <v>473</v>
      </c>
    </row>
    <row r="476" spans="1:6">
      <c r="A476" s="29">
        <v>46404</v>
      </c>
      <c r="F476" s="31">
        <v>474</v>
      </c>
    </row>
    <row r="477" spans="1:6">
      <c r="A477" s="29">
        <v>46405</v>
      </c>
      <c r="F477" s="31">
        <v>475</v>
      </c>
    </row>
    <row r="478" spans="1:6">
      <c r="A478" s="29">
        <v>46406</v>
      </c>
      <c r="F478" s="31">
        <v>476</v>
      </c>
    </row>
    <row r="479" spans="1:6">
      <c r="A479" s="29">
        <v>46407</v>
      </c>
      <c r="F479" s="31">
        <v>477</v>
      </c>
    </row>
    <row r="480" spans="1:6">
      <c r="A480" s="29">
        <v>46408</v>
      </c>
      <c r="F480" s="31">
        <v>478</v>
      </c>
    </row>
    <row r="481" spans="1:6">
      <c r="A481" s="29">
        <v>46409</v>
      </c>
      <c r="F481" s="31">
        <v>479</v>
      </c>
    </row>
    <row r="482" spans="1:6">
      <c r="A482" s="29">
        <v>46410</v>
      </c>
      <c r="F482" s="31">
        <v>480</v>
      </c>
    </row>
    <row r="483" spans="1:6">
      <c r="A483" s="29">
        <v>46411</v>
      </c>
      <c r="F483" s="31">
        <v>481</v>
      </c>
    </row>
    <row r="484" spans="1:6">
      <c r="A484" s="29">
        <v>46412</v>
      </c>
      <c r="F484" s="31">
        <v>482</v>
      </c>
    </row>
    <row r="485" spans="1:6">
      <c r="A485" s="29">
        <v>46413</v>
      </c>
      <c r="F485" s="31">
        <v>483</v>
      </c>
    </row>
    <row r="486" spans="1:6">
      <c r="A486" s="29">
        <v>46414</v>
      </c>
      <c r="F486" s="31">
        <v>484</v>
      </c>
    </row>
    <row r="487" spans="1:6">
      <c r="A487" s="29">
        <v>46415</v>
      </c>
      <c r="F487" s="31">
        <v>485</v>
      </c>
    </row>
    <row r="488" spans="1:6">
      <c r="A488" s="29">
        <v>46416</v>
      </c>
      <c r="F488" s="31">
        <v>486</v>
      </c>
    </row>
    <row r="489" spans="1:6">
      <c r="A489" s="29">
        <v>46417</v>
      </c>
      <c r="F489" s="31">
        <v>487</v>
      </c>
    </row>
    <row r="490" spans="1:6">
      <c r="A490" s="29">
        <v>46418</v>
      </c>
      <c r="F490" s="31">
        <v>488</v>
      </c>
    </row>
    <row r="491" spans="1:6">
      <c r="A491" s="29">
        <v>46419</v>
      </c>
      <c r="F491" s="31">
        <v>489</v>
      </c>
    </row>
    <row r="492" spans="1:6">
      <c r="A492" s="29">
        <v>46420</v>
      </c>
      <c r="F492" s="31">
        <v>490</v>
      </c>
    </row>
    <row r="493" spans="1:6">
      <c r="A493" s="29">
        <v>46421</v>
      </c>
      <c r="F493" s="31">
        <v>491</v>
      </c>
    </row>
    <row r="494" spans="1:6">
      <c r="A494" s="29">
        <v>46422</v>
      </c>
      <c r="F494" s="31">
        <v>492</v>
      </c>
    </row>
    <row r="495" spans="1:6">
      <c r="A495" s="29">
        <v>46423</v>
      </c>
      <c r="F495" s="31">
        <v>493</v>
      </c>
    </row>
    <row r="496" spans="1:6">
      <c r="A496" s="29">
        <v>46424</v>
      </c>
      <c r="F496" s="31">
        <v>494</v>
      </c>
    </row>
    <row r="497" spans="1:6">
      <c r="A497" s="29">
        <v>46425</v>
      </c>
      <c r="F497" s="31">
        <v>495</v>
      </c>
    </row>
    <row r="498" spans="1:6">
      <c r="A498" s="29">
        <v>46426</v>
      </c>
      <c r="F498" s="31">
        <v>496</v>
      </c>
    </row>
    <row r="499" spans="1:6">
      <c r="A499" s="29">
        <v>46427</v>
      </c>
      <c r="F499" s="31">
        <v>497</v>
      </c>
    </row>
    <row r="500" spans="1:6">
      <c r="A500" s="29">
        <v>46428</v>
      </c>
      <c r="F500" s="31">
        <v>498</v>
      </c>
    </row>
    <row r="501" spans="1:6">
      <c r="A501" s="29">
        <v>46429</v>
      </c>
      <c r="F501" s="31">
        <v>499</v>
      </c>
    </row>
    <row r="502" spans="1:6">
      <c r="A502" s="29">
        <v>46430</v>
      </c>
      <c r="F502" s="31">
        <v>500</v>
      </c>
    </row>
    <row r="503" spans="1:6">
      <c r="A503" s="29">
        <v>46431</v>
      </c>
      <c r="F503" s="31">
        <v>501</v>
      </c>
    </row>
    <row r="504" spans="1:6">
      <c r="A504" s="29">
        <v>46432</v>
      </c>
      <c r="F504" s="31">
        <v>502</v>
      </c>
    </row>
    <row r="505" spans="1:6">
      <c r="A505" s="29">
        <v>46433</v>
      </c>
      <c r="F505" s="31">
        <v>503</v>
      </c>
    </row>
    <row r="506" spans="1:6">
      <c r="A506" s="29">
        <v>46434</v>
      </c>
      <c r="F506" s="31">
        <v>504</v>
      </c>
    </row>
    <row r="507" spans="1:6">
      <c r="A507" s="29">
        <v>46435</v>
      </c>
      <c r="F507" s="31">
        <v>505</v>
      </c>
    </row>
    <row r="508" spans="1:6">
      <c r="A508" s="29">
        <v>46436</v>
      </c>
      <c r="F508" s="31">
        <v>506</v>
      </c>
    </row>
    <row r="509" spans="1:6">
      <c r="A509" s="29">
        <v>46437</v>
      </c>
      <c r="F509" s="31">
        <v>507</v>
      </c>
    </row>
    <row r="510" spans="1:6">
      <c r="A510" s="29">
        <v>46438</v>
      </c>
      <c r="F510" s="31">
        <v>508</v>
      </c>
    </row>
    <row r="511" spans="1:6">
      <c r="A511" s="29">
        <v>46439</v>
      </c>
      <c r="F511" s="31">
        <v>509</v>
      </c>
    </row>
    <row r="512" spans="1:6">
      <c r="A512" s="29">
        <v>46440</v>
      </c>
      <c r="F512" s="31">
        <v>510</v>
      </c>
    </row>
    <row r="513" spans="1:6">
      <c r="A513" s="29">
        <v>46441</v>
      </c>
      <c r="F513" s="31">
        <v>511</v>
      </c>
    </row>
    <row r="514" spans="1:6">
      <c r="A514" s="29">
        <v>46442</v>
      </c>
      <c r="F514" s="31">
        <v>512</v>
      </c>
    </row>
    <row r="515" spans="1:6">
      <c r="A515" s="29">
        <v>46443</v>
      </c>
      <c r="F515" s="31">
        <v>513</v>
      </c>
    </row>
    <row r="516" spans="1:6">
      <c r="A516" s="29">
        <v>46444</v>
      </c>
      <c r="F516" s="31">
        <v>514</v>
      </c>
    </row>
    <row r="517" spans="1:6">
      <c r="A517" s="29">
        <v>46445</v>
      </c>
      <c r="F517" s="31">
        <v>515</v>
      </c>
    </row>
    <row r="518" spans="1:6">
      <c r="A518" s="29">
        <v>46446</v>
      </c>
      <c r="F518" s="31">
        <v>516</v>
      </c>
    </row>
    <row r="519" spans="1:6">
      <c r="A519" s="29">
        <v>46447</v>
      </c>
      <c r="F519" s="31">
        <v>517</v>
      </c>
    </row>
    <row r="520" spans="1:6">
      <c r="A520" s="29">
        <v>46448</v>
      </c>
      <c r="F520" s="31">
        <v>518</v>
      </c>
    </row>
    <row r="521" spans="1:6">
      <c r="A521" s="29">
        <v>46449</v>
      </c>
      <c r="F521" s="31">
        <v>519</v>
      </c>
    </row>
    <row r="522" spans="1:6">
      <c r="A522" s="29">
        <v>46450</v>
      </c>
      <c r="F522" s="31">
        <v>520</v>
      </c>
    </row>
    <row r="523" spans="1:6">
      <c r="A523" s="29">
        <v>46451</v>
      </c>
      <c r="F523" s="31">
        <v>521</v>
      </c>
    </row>
    <row r="524" spans="1:6">
      <c r="A524" s="29">
        <v>46452</v>
      </c>
      <c r="F524" s="31">
        <v>522</v>
      </c>
    </row>
    <row r="525" spans="1:6">
      <c r="A525" s="29">
        <v>46453</v>
      </c>
      <c r="F525" s="31">
        <v>523</v>
      </c>
    </row>
    <row r="526" spans="1:6">
      <c r="A526" s="29">
        <v>46454</v>
      </c>
      <c r="F526" s="31">
        <v>524</v>
      </c>
    </row>
    <row r="527" spans="1:6">
      <c r="A527" s="29">
        <v>46455</v>
      </c>
      <c r="F527" s="31">
        <v>525</v>
      </c>
    </row>
    <row r="528" spans="1:6">
      <c r="A528" s="29">
        <v>46456</v>
      </c>
      <c r="F528" s="31">
        <v>526</v>
      </c>
    </row>
    <row r="529" spans="1:6">
      <c r="A529" s="29">
        <v>46457</v>
      </c>
      <c r="F529" s="31">
        <v>527</v>
      </c>
    </row>
    <row r="530" spans="1:6">
      <c r="A530" s="29">
        <v>46458</v>
      </c>
      <c r="F530" s="31">
        <v>528</v>
      </c>
    </row>
    <row r="531" spans="1:6">
      <c r="A531" s="29">
        <v>46459</v>
      </c>
      <c r="F531" s="31">
        <v>529</v>
      </c>
    </row>
    <row r="532" spans="1:6">
      <c r="A532" s="29">
        <v>46460</v>
      </c>
      <c r="F532" s="31">
        <v>530</v>
      </c>
    </row>
    <row r="533" spans="1:6">
      <c r="A533" s="29">
        <v>46461</v>
      </c>
      <c r="F533" s="31">
        <v>531</v>
      </c>
    </row>
    <row r="534" spans="1:6">
      <c r="A534" s="29">
        <v>46462</v>
      </c>
      <c r="F534" s="31">
        <v>532</v>
      </c>
    </row>
    <row r="535" spans="1:6">
      <c r="A535" s="29">
        <v>46463</v>
      </c>
      <c r="F535" s="31">
        <v>533</v>
      </c>
    </row>
    <row r="536" spans="1:6">
      <c r="A536" s="29">
        <v>46464</v>
      </c>
      <c r="F536" s="31">
        <v>534</v>
      </c>
    </row>
    <row r="537" spans="1:6">
      <c r="A537" s="29">
        <v>46465</v>
      </c>
      <c r="F537" s="31">
        <v>535</v>
      </c>
    </row>
    <row r="538" spans="1:6">
      <c r="A538" s="29">
        <v>46466</v>
      </c>
      <c r="F538" s="31">
        <v>536</v>
      </c>
    </row>
    <row r="539" spans="1:6">
      <c r="A539" s="29">
        <v>46467</v>
      </c>
      <c r="F539" s="31">
        <v>537</v>
      </c>
    </row>
    <row r="540" spans="1:6">
      <c r="A540" s="29">
        <v>46468</v>
      </c>
      <c r="F540" s="31">
        <v>538</v>
      </c>
    </row>
    <row r="541" spans="1:6">
      <c r="A541" s="29">
        <v>46469</v>
      </c>
      <c r="F541" s="31">
        <v>539</v>
      </c>
    </row>
    <row r="542" spans="1:6">
      <c r="A542" s="29">
        <v>46470</v>
      </c>
      <c r="F542" s="31">
        <v>540</v>
      </c>
    </row>
    <row r="543" spans="1:6">
      <c r="A543" s="29">
        <v>46471</v>
      </c>
      <c r="F543" s="31">
        <v>541</v>
      </c>
    </row>
    <row r="544" spans="1:6">
      <c r="A544" s="29">
        <v>46472</v>
      </c>
      <c r="F544" s="31">
        <v>542</v>
      </c>
    </row>
    <row r="545" spans="1:6">
      <c r="A545" s="29">
        <v>46473</v>
      </c>
      <c r="F545" s="31">
        <v>543</v>
      </c>
    </row>
    <row r="546" spans="1:6">
      <c r="A546" s="29">
        <v>46474</v>
      </c>
      <c r="F546" s="31">
        <v>544</v>
      </c>
    </row>
    <row r="547" spans="1:6">
      <c r="A547" s="29">
        <v>46475</v>
      </c>
      <c r="F547" s="31">
        <v>545</v>
      </c>
    </row>
    <row r="548" spans="1:6">
      <c r="A548" s="29">
        <v>46476</v>
      </c>
      <c r="F548" s="31">
        <v>546</v>
      </c>
    </row>
    <row r="549" spans="1:6">
      <c r="A549" s="29">
        <v>46477</v>
      </c>
      <c r="F549" s="31">
        <v>547</v>
      </c>
    </row>
    <row r="550" spans="1:6">
      <c r="F550" s="31">
        <v>548</v>
      </c>
    </row>
    <row r="551" spans="1:6">
      <c r="F551" s="31">
        <v>549</v>
      </c>
    </row>
    <row r="552" spans="1:6">
      <c r="F552" s="31">
        <v>550</v>
      </c>
    </row>
    <row r="553" spans="1:6">
      <c r="F553" s="31">
        <v>551</v>
      </c>
    </row>
    <row r="554" spans="1:6">
      <c r="F554" s="31">
        <v>552</v>
      </c>
    </row>
    <row r="555" spans="1:6">
      <c r="F555" s="31">
        <v>553</v>
      </c>
    </row>
    <row r="556" spans="1:6">
      <c r="F556" s="31">
        <v>554</v>
      </c>
    </row>
    <row r="557" spans="1:6">
      <c r="F557" s="31">
        <v>555</v>
      </c>
    </row>
    <row r="558" spans="1:6">
      <c r="F558" s="31">
        <v>556</v>
      </c>
    </row>
    <row r="559" spans="1:6">
      <c r="F559" s="31">
        <v>557</v>
      </c>
    </row>
    <row r="560" spans="1:6">
      <c r="F560" s="31">
        <v>558</v>
      </c>
    </row>
    <row r="561" spans="6:6">
      <c r="F561" s="31">
        <v>559</v>
      </c>
    </row>
    <row r="562" spans="6:6">
      <c r="F562" s="31">
        <v>560</v>
      </c>
    </row>
    <row r="563" spans="6:6">
      <c r="F563" s="31">
        <v>561</v>
      </c>
    </row>
    <row r="564" spans="6:6">
      <c r="F564" s="31">
        <v>562</v>
      </c>
    </row>
    <row r="565" spans="6:6">
      <c r="F565" s="31">
        <v>563</v>
      </c>
    </row>
    <row r="566" spans="6:6">
      <c r="F566" s="31">
        <v>564</v>
      </c>
    </row>
    <row r="567" spans="6:6">
      <c r="F567" s="31">
        <v>565</v>
      </c>
    </row>
    <row r="568" spans="6:6">
      <c r="F568" s="31">
        <v>566</v>
      </c>
    </row>
    <row r="569" spans="6:6">
      <c r="F569" s="31">
        <v>567</v>
      </c>
    </row>
    <row r="570" spans="6:6">
      <c r="F570" s="31">
        <v>568</v>
      </c>
    </row>
    <row r="571" spans="6:6">
      <c r="F571" s="31">
        <v>569</v>
      </c>
    </row>
    <row r="572" spans="6:6">
      <c r="F572" s="31">
        <v>570</v>
      </c>
    </row>
    <row r="573" spans="6:6">
      <c r="F573" s="31">
        <v>571</v>
      </c>
    </row>
    <row r="574" spans="6:6">
      <c r="F574" s="31">
        <v>572</v>
      </c>
    </row>
    <row r="575" spans="6:6">
      <c r="F575" s="31">
        <v>573</v>
      </c>
    </row>
    <row r="576" spans="6:6">
      <c r="F576" s="31">
        <v>574</v>
      </c>
    </row>
    <row r="577" spans="6:6">
      <c r="F577" s="31">
        <v>575</v>
      </c>
    </row>
    <row r="578" spans="6:6">
      <c r="F578" s="31">
        <v>576</v>
      </c>
    </row>
    <row r="579" spans="6:6">
      <c r="F579" s="31">
        <v>577</v>
      </c>
    </row>
    <row r="580" spans="6:6">
      <c r="F580" s="31">
        <v>578</v>
      </c>
    </row>
    <row r="581" spans="6:6">
      <c r="F581" s="31">
        <v>579</v>
      </c>
    </row>
    <row r="582" spans="6:6">
      <c r="F582" s="31">
        <v>580</v>
      </c>
    </row>
    <row r="583" spans="6:6">
      <c r="F583" s="31">
        <v>581</v>
      </c>
    </row>
    <row r="584" spans="6:6">
      <c r="F584" s="31">
        <v>582</v>
      </c>
    </row>
    <row r="585" spans="6:6">
      <c r="F585" s="31">
        <v>583</v>
      </c>
    </row>
    <row r="586" spans="6:6">
      <c r="F586" s="31">
        <v>584</v>
      </c>
    </row>
    <row r="587" spans="6:6">
      <c r="F587" s="31">
        <v>585</v>
      </c>
    </row>
    <row r="588" spans="6:6">
      <c r="F588" s="31">
        <v>586</v>
      </c>
    </row>
    <row r="589" spans="6:6">
      <c r="F589" s="31">
        <v>587</v>
      </c>
    </row>
    <row r="590" spans="6:6">
      <c r="F590" s="31">
        <v>588</v>
      </c>
    </row>
    <row r="591" spans="6:6">
      <c r="F591" s="31">
        <v>589</v>
      </c>
    </row>
    <row r="592" spans="6:6">
      <c r="F592" s="31">
        <v>590</v>
      </c>
    </row>
    <row r="593" spans="6:6">
      <c r="F593" s="31">
        <v>591</v>
      </c>
    </row>
    <row r="594" spans="6:6">
      <c r="F594" s="31">
        <v>592</v>
      </c>
    </row>
    <row r="595" spans="6:6">
      <c r="F595" s="31">
        <v>593</v>
      </c>
    </row>
    <row r="596" spans="6:6">
      <c r="F596" s="31">
        <v>594</v>
      </c>
    </row>
    <row r="597" spans="6:6">
      <c r="F597" s="31">
        <v>595</v>
      </c>
    </row>
    <row r="598" spans="6:6">
      <c r="F598" s="31">
        <v>596</v>
      </c>
    </row>
    <row r="599" spans="6:6">
      <c r="F599" s="31">
        <v>597</v>
      </c>
    </row>
    <row r="600" spans="6:6">
      <c r="F600" s="31">
        <v>598</v>
      </c>
    </row>
    <row r="601" spans="6:6">
      <c r="F601" s="31">
        <v>599</v>
      </c>
    </row>
    <row r="602" spans="6:6">
      <c r="F602" s="31">
        <v>600</v>
      </c>
    </row>
    <row r="603" spans="6:6">
      <c r="F603" s="31">
        <v>601</v>
      </c>
    </row>
    <row r="604" spans="6:6">
      <c r="F604" s="31">
        <v>602</v>
      </c>
    </row>
    <row r="605" spans="6:6">
      <c r="F605" s="31">
        <v>603</v>
      </c>
    </row>
    <row r="606" spans="6:6">
      <c r="F606" s="31">
        <v>604</v>
      </c>
    </row>
    <row r="607" spans="6:6">
      <c r="F607" s="31">
        <v>605</v>
      </c>
    </row>
    <row r="608" spans="6:6">
      <c r="F608" s="31">
        <v>606</v>
      </c>
    </row>
    <row r="609" spans="6:6">
      <c r="F609" s="31">
        <v>607</v>
      </c>
    </row>
    <row r="610" spans="6:6">
      <c r="F610" s="31">
        <v>608</v>
      </c>
    </row>
    <row r="611" spans="6:6">
      <c r="F611" s="31">
        <v>609</v>
      </c>
    </row>
    <row r="612" spans="6:6">
      <c r="F612" s="31">
        <v>610</v>
      </c>
    </row>
    <row r="613" spans="6:6">
      <c r="F613" s="31">
        <v>611</v>
      </c>
    </row>
    <row r="614" spans="6:6">
      <c r="F614" s="31">
        <v>612</v>
      </c>
    </row>
    <row r="615" spans="6:6">
      <c r="F615" s="31">
        <v>613</v>
      </c>
    </row>
    <row r="616" spans="6:6">
      <c r="F616" s="31">
        <v>614</v>
      </c>
    </row>
    <row r="617" spans="6:6">
      <c r="F617" s="31">
        <v>615</v>
      </c>
    </row>
    <row r="618" spans="6:6">
      <c r="F618" s="31">
        <v>616</v>
      </c>
    </row>
    <row r="619" spans="6:6">
      <c r="F619" s="31">
        <v>617</v>
      </c>
    </row>
    <row r="620" spans="6:6">
      <c r="F620" s="31">
        <v>618</v>
      </c>
    </row>
    <row r="621" spans="6:6">
      <c r="F621" s="31">
        <v>619</v>
      </c>
    </row>
    <row r="622" spans="6:6">
      <c r="F622" s="31">
        <v>620</v>
      </c>
    </row>
    <row r="623" spans="6:6">
      <c r="F623" s="31">
        <v>621</v>
      </c>
    </row>
    <row r="624" spans="6:6">
      <c r="F624" s="31">
        <v>622</v>
      </c>
    </row>
    <row r="625" spans="6:6">
      <c r="F625" s="31">
        <v>623</v>
      </c>
    </row>
    <row r="626" spans="6:6">
      <c r="F626" s="31">
        <v>624</v>
      </c>
    </row>
    <row r="627" spans="6:6">
      <c r="F627" s="31">
        <v>625</v>
      </c>
    </row>
    <row r="628" spans="6:6">
      <c r="F628" s="31">
        <v>626</v>
      </c>
    </row>
    <row r="629" spans="6:6">
      <c r="F629" s="31">
        <v>627</v>
      </c>
    </row>
    <row r="630" spans="6:6">
      <c r="F630" s="31">
        <v>628</v>
      </c>
    </row>
    <row r="631" spans="6:6">
      <c r="F631" s="31">
        <v>629</v>
      </c>
    </row>
    <row r="632" spans="6:6">
      <c r="F632" s="31">
        <v>630</v>
      </c>
    </row>
    <row r="633" spans="6:6">
      <c r="F633" s="31">
        <v>631</v>
      </c>
    </row>
    <row r="634" spans="6:6">
      <c r="F634" s="31">
        <v>632</v>
      </c>
    </row>
    <row r="635" spans="6:6">
      <c r="F635" s="31">
        <v>633</v>
      </c>
    </row>
    <row r="636" spans="6:6">
      <c r="F636" s="31">
        <v>634</v>
      </c>
    </row>
    <row r="637" spans="6:6">
      <c r="F637" s="31">
        <v>635</v>
      </c>
    </row>
    <row r="638" spans="6:6">
      <c r="F638" s="31">
        <v>636</v>
      </c>
    </row>
    <row r="639" spans="6:6">
      <c r="F639" s="31">
        <v>637</v>
      </c>
    </row>
    <row r="640" spans="6:6">
      <c r="F640" s="31">
        <v>638</v>
      </c>
    </row>
    <row r="641" spans="6:6">
      <c r="F641" s="31">
        <v>639</v>
      </c>
    </row>
    <row r="642" spans="6:6">
      <c r="F642" s="31">
        <v>640</v>
      </c>
    </row>
    <row r="643" spans="6:6">
      <c r="F643" s="31">
        <v>641</v>
      </c>
    </row>
    <row r="644" spans="6:6">
      <c r="F644" s="31">
        <v>642</v>
      </c>
    </row>
    <row r="645" spans="6:6">
      <c r="F645" s="31">
        <v>643</v>
      </c>
    </row>
    <row r="646" spans="6:6">
      <c r="F646" s="31">
        <v>644</v>
      </c>
    </row>
    <row r="647" spans="6:6">
      <c r="F647" s="31">
        <v>645</v>
      </c>
    </row>
    <row r="648" spans="6:6">
      <c r="F648" s="31">
        <v>646</v>
      </c>
    </row>
    <row r="649" spans="6:6">
      <c r="F649" s="31">
        <v>647</v>
      </c>
    </row>
    <row r="650" spans="6:6">
      <c r="F650" s="31">
        <v>648</v>
      </c>
    </row>
    <row r="651" spans="6:6">
      <c r="F651" s="31">
        <v>649</v>
      </c>
    </row>
    <row r="652" spans="6:6">
      <c r="F652" s="31">
        <v>650</v>
      </c>
    </row>
    <row r="653" spans="6:6">
      <c r="F653" s="31">
        <v>651</v>
      </c>
    </row>
    <row r="654" spans="6:6">
      <c r="F654" s="31">
        <v>652</v>
      </c>
    </row>
    <row r="655" spans="6:6">
      <c r="F655" s="31">
        <v>653</v>
      </c>
    </row>
    <row r="656" spans="6:6">
      <c r="F656" s="31">
        <v>654</v>
      </c>
    </row>
    <row r="657" spans="6:6">
      <c r="F657" s="31">
        <v>655</v>
      </c>
    </row>
    <row r="658" spans="6:6">
      <c r="F658" s="31">
        <v>656</v>
      </c>
    </row>
    <row r="659" spans="6:6">
      <c r="F659" s="31">
        <v>657</v>
      </c>
    </row>
    <row r="660" spans="6:6">
      <c r="F660" s="31">
        <v>658</v>
      </c>
    </row>
    <row r="661" spans="6:6">
      <c r="F661" s="31">
        <v>659</v>
      </c>
    </row>
    <row r="662" spans="6:6">
      <c r="F662" s="31">
        <v>660</v>
      </c>
    </row>
    <row r="663" spans="6:6">
      <c r="F663" s="31">
        <v>661</v>
      </c>
    </row>
    <row r="664" spans="6:6">
      <c r="F664" s="31">
        <v>662</v>
      </c>
    </row>
    <row r="665" spans="6:6">
      <c r="F665" s="31">
        <v>663</v>
      </c>
    </row>
    <row r="666" spans="6:6">
      <c r="F666" s="31">
        <v>664</v>
      </c>
    </row>
    <row r="667" spans="6:6">
      <c r="F667" s="31">
        <v>665</v>
      </c>
    </row>
    <row r="668" spans="6:6">
      <c r="F668" s="31">
        <v>666</v>
      </c>
    </row>
    <row r="669" spans="6:6">
      <c r="F669" s="31">
        <v>667</v>
      </c>
    </row>
    <row r="670" spans="6:6">
      <c r="F670" s="31">
        <v>668</v>
      </c>
    </row>
    <row r="671" spans="6:6">
      <c r="F671" s="31">
        <v>669</v>
      </c>
    </row>
    <row r="672" spans="6:6">
      <c r="F672" s="31">
        <v>670</v>
      </c>
    </row>
    <row r="673" spans="6:6">
      <c r="F673" s="31">
        <v>671</v>
      </c>
    </row>
    <row r="674" spans="6:6">
      <c r="F674" s="31">
        <v>672</v>
      </c>
    </row>
    <row r="675" spans="6:6">
      <c r="F675" s="31">
        <v>673</v>
      </c>
    </row>
    <row r="676" spans="6:6">
      <c r="F676" s="31">
        <v>674</v>
      </c>
    </row>
    <row r="677" spans="6:6">
      <c r="F677" s="31">
        <v>675</v>
      </c>
    </row>
    <row r="678" spans="6:6">
      <c r="F678" s="31">
        <v>676</v>
      </c>
    </row>
    <row r="679" spans="6:6">
      <c r="F679" s="31">
        <v>677</v>
      </c>
    </row>
    <row r="680" spans="6:6">
      <c r="F680" s="31">
        <v>678</v>
      </c>
    </row>
    <row r="681" spans="6:6">
      <c r="F681" s="31">
        <v>679</v>
      </c>
    </row>
    <row r="682" spans="6:6">
      <c r="F682" s="31">
        <v>680</v>
      </c>
    </row>
    <row r="683" spans="6:6">
      <c r="F683" s="31">
        <v>681</v>
      </c>
    </row>
    <row r="684" spans="6:6">
      <c r="F684" s="31">
        <v>682</v>
      </c>
    </row>
    <row r="685" spans="6:6">
      <c r="F685" s="31">
        <v>683</v>
      </c>
    </row>
    <row r="686" spans="6:6">
      <c r="F686" s="31">
        <v>684</v>
      </c>
    </row>
    <row r="687" spans="6:6">
      <c r="F687" s="31">
        <v>685</v>
      </c>
    </row>
    <row r="688" spans="6:6">
      <c r="F688" s="31">
        <v>686</v>
      </c>
    </row>
    <row r="689" spans="6:6">
      <c r="F689" s="31">
        <v>687</v>
      </c>
    </row>
    <row r="690" spans="6:6">
      <c r="F690" s="31">
        <v>688</v>
      </c>
    </row>
    <row r="691" spans="6:6">
      <c r="F691" s="31">
        <v>689</v>
      </c>
    </row>
    <row r="692" spans="6:6">
      <c r="F692" s="31">
        <v>690</v>
      </c>
    </row>
    <row r="693" spans="6:6">
      <c r="F693" s="31">
        <v>691</v>
      </c>
    </row>
    <row r="694" spans="6:6">
      <c r="F694" s="31">
        <v>692</v>
      </c>
    </row>
    <row r="695" spans="6:6">
      <c r="F695" s="31">
        <v>693</v>
      </c>
    </row>
    <row r="696" spans="6:6">
      <c r="F696" s="31">
        <v>694</v>
      </c>
    </row>
    <row r="697" spans="6:6">
      <c r="F697" s="31">
        <v>695</v>
      </c>
    </row>
    <row r="698" spans="6:6">
      <c r="F698" s="31">
        <v>696</v>
      </c>
    </row>
    <row r="699" spans="6:6">
      <c r="F699" s="31">
        <v>697</v>
      </c>
    </row>
    <row r="700" spans="6:6">
      <c r="F700" s="31">
        <v>698</v>
      </c>
    </row>
    <row r="701" spans="6:6">
      <c r="F701" s="31">
        <v>699</v>
      </c>
    </row>
    <row r="702" spans="6:6">
      <c r="F702" s="31">
        <v>700</v>
      </c>
    </row>
    <row r="703" spans="6:6">
      <c r="F703" s="31">
        <v>701</v>
      </c>
    </row>
    <row r="704" spans="6:6">
      <c r="F704" s="31">
        <v>702</v>
      </c>
    </row>
    <row r="705" spans="6:6">
      <c r="F705" s="31">
        <v>703</v>
      </c>
    </row>
    <row r="706" spans="6:6">
      <c r="F706" s="31">
        <v>704</v>
      </c>
    </row>
    <row r="707" spans="6:6">
      <c r="F707" s="31">
        <v>705</v>
      </c>
    </row>
    <row r="708" spans="6:6">
      <c r="F708" s="31">
        <v>706</v>
      </c>
    </row>
    <row r="709" spans="6:6">
      <c r="F709" s="31">
        <v>707</v>
      </c>
    </row>
    <row r="710" spans="6:6">
      <c r="F710" s="31">
        <v>708</v>
      </c>
    </row>
    <row r="711" spans="6:6">
      <c r="F711" s="31">
        <v>709</v>
      </c>
    </row>
    <row r="712" spans="6:6">
      <c r="F712" s="31">
        <v>710</v>
      </c>
    </row>
    <row r="713" spans="6:6">
      <c r="F713" s="31">
        <v>711</v>
      </c>
    </row>
    <row r="714" spans="6:6">
      <c r="F714" s="31">
        <v>712</v>
      </c>
    </row>
    <row r="715" spans="6:6">
      <c r="F715" s="31">
        <v>713</v>
      </c>
    </row>
    <row r="716" spans="6:6">
      <c r="F716" s="31">
        <v>714</v>
      </c>
    </row>
    <row r="717" spans="6:6">
      <c r="F717" s="31">
        <v>715</v>
      </c>
    </row>
    <row r="718" spans="6:6">
      <c r="F718" s="31">
        <v>716</v>
      </c>
    </row>
    <row r="719" spans="6:6">
      <c r="F719" s="31">
        <v>717</v>
      </c>
    </row>
    <row r="720" spans="6:6">
      <c r="F720" s="31">
        <v>718</v>
      </c>
    </row>
    <row r="721" spans="6:6">
      <c r="F721" s="31">
        <v>719</v>
      </c>
    </row>
    <row r="722" spans="6:6">
      <c r="F722" s="31">
        <v>720</v>
      </c>
    </row>
    <row r="723" spans="6:6">
      <c r="F723" s="31">
        <v>721</v>
      </c>
    </row>
    <row r="724" spans="6:6">
      <c r="F724" s="31">
        <v>722</v>
      </c>
    </row>
    <row r="725" spans="6:6">
      <c r="F725" s="31">
        <v>723</v>
      </c>
    </row>
    <row r="726" spans="6:6">
      <c r="F726" s="31">
        <v>724</v>
      </c>
    </row>
    <row r="727" spans="6:6">
      <c r="F727" s="31">
        <v>725</v>
      </c>
    </row>
    <row r="728" spans="6:6">
      <c r="F728" s="31">
        <v>726</v>
      </c>
    </row>
    <row r="729" spans="6:6">
      <c r="F729" s="31">
        <v>727</v>
      </c>
    </row>
    <row r="730" spans="6:6">
      <c r="F730" s="31">
        <v>728</v>
      </c>
    </row>
    <row r="731" spans="6:6">
      <c r="F731" s="31">
        <v>729</v>
      </c>
    </row>
    <row r="732" spans="6:6">
      <c r="F732" s="31">
        <v>730</v>
      </c>
    </row>
    <row r="733" spans="6:6">
      <c r="F733" s="31">
        <v>731</v>
      </c>
    </row>
    <row r="734" spans="6:6">
      <c r="F734" s="31">
        <v>732</v>
      </c>
    </row>
    <row r="735" spans="6:6">
      <c r="F735" s="31">
        <v>733</v>
      </c>
    </row>
    <row r="736" spans="6:6">
      <c r="F736" s="31">
        <v>734</v>
      </c>
    </row>
    <row r="737" spans="6:6">
      <c r="F737" s="31">
        <v>735</v>
      </c>
    </row>
    <row r="738" spans="6:6">
      <c r="F738" s="31">
        <v>736</v>
      </c>
    </row>
    <row r="739" spans="6:6">
      <c r="F739" s="31">
        <v>737</v>
      </c>
    </row>
    <row r="740" spans="6:6">
      <c r="F740" s="31">
        <v>738</v>
      </c>
    </row>
    <row r="741" spans="6:6">
      <c r="F741" s="31">
        <v>739</v>
      </c>
    </row>
    <row r="742" spans="6:6">
      <c r="F742" s="31">
        <v>740</v>
      </c>
    </row>
    <row r="743" spans="6:6">
      <c r="F743" s="31">
        <v>741</v>
      </c>
    </row>
    <row r="744" spans="6:6">
      <c r="F744" s="31">
        <v>742</v>
      </c>
    </row>
    <row r="745" spans="6:6">
      <c r="F745" s="31">
        <v>743</v>
      </c>
    </row>
    <row r="746" spans="6:6">
      <c r="F746" s="31">
        <v>744</v>
      </c>
    </row>
    <row r="747" spans="6:6">
      <c r="F747" s="31">
        <v>745</v>
      </c>
    </row>
    <row r="748" spans="6:6">
      <c r="F748" s="31">
        <v>746</v>
      </c>
    </row>
    <row r="749" spans="6:6">
      <c r="F749" s="31">
        <v>747</v>
      </c>
    </row>
    <row r="750" spans="6:6">
      <c r="F750" s="31">
        <v>748</v>
      </c>
    </row>
    <row r="751" spans="6:6">
      <c r="F751" s="31">
        <v>749</v>
      </c>
    </row>
    <row r="752" spans="6:6">
      <c r="F752" s="31">
        <v>750</v>
      </c>
    </row>
    <row r="753" spans="6:6">
      <c r="F753" s="31">
        <v>751</v>
      </c>
    </row>
    <row r="754" spans="6:6">
      <c r="F754" s="31">
        <v>752</v>
      </c>
    </row>
    <row r="755" spans="6:6">
      <c r="F755" s="31">
        <v>753</v>
      </c>
    </row>
    <row r="756" spans="6:6">
      <c r="F756" s="31">
        <v>754</v>
      </c>
    </row>
    <row r="757" spans="6:6">
      <c r="F757" s="31">
        <v>755</v>
      </c>
    </row>
    <row r="758" spans="6:6">
      <c r="F758" s="31">
        <v>756</v>
      </c>
    </row>
    <row r="759" spans="6:6">
      <c r="F759" s="31">
        <v>757</v>
      </c>
    </row>
    <row r="760" spans="6:6">
      <c r="F760" s="31">
        <v>758</v>
      </c>
    </row>
    <row r="761" spans="6:6">
      <c r="F761" s="31">
        <v>759</v>
      </c>
    </row>
    <row r="762" spans="6:6">
      <c r="F762" s="31">
        <v>760</v>
      </c>
    </row>
    <row r="763" spans="6:6">
      <c r="F763" s="31">
        <v>761</v>
      </c>
    </row>
    <row r="764" spans="6:6">
      <c r="F764" s="31">
        <v>762</v>
      </c>
    </row>
    <row r="765" spans="6:6">
      <c r="F765" s="31">
        <v>763</v>
      </c>
    </row>
    <row r="766" spans="6:6">
      <c r="F766" s="31">
        <v>764</v>
      </c>
    </row>
    <row r="767" spans="6:6">
      <c r="F767" s="31">
        <v>765</v>
      </c>
    </row>
    <row r="768" spans="6:6">
      <c r="F768" s="31">
        <v>766</v>
      </c>
    </row>
    <row r="769" spans="6:6">
      <c r="F769" s="31">
        <v>767</v>
      </c>
    </row>
    <row r="770" spans="6:6">
      <c r="F770" s="31">
        <v>768</v>
      </c>
    </row>
    <row r="771" spans="6:6">
      <c r="F771" s="31">
        <v>769</v>
      </c>
    </row>
    <row r="772" spans="6:6">
      <c r="F772" s="31">
        <v>770</v>
      </c>
    </row>
    <row r="773" spans="6:6">
      <c r="F773" s="31">
        <v>771</v>
      </c>
    </row>
    <row r="774" spans="6:6">
      <c r="F774" s="31">
        <v>772</v>
      </c>
    </row>
    <row r="775" spans="6:6">
      <c r="F775" s="31">
        <v>773</v>
      </c>
    </row>
    <row r="776" spans="6:6">
      <c r="F776" s="31">
        <v>774</v>
      </c>
    </row>
    <row r="777" spans="6:6">
      <c r="F777" s="31">
        <v>775</v>
      </c>
    </row>
    <row r="778" spans="6:6">
      <c r="F778" s="31">
        <v>776</v>
      </c>
    </row>
    <row r="779" spans="6:6">
      <c r="F779" s="31">
        <v>777</v>
      </c>
    </row>
    <row r="780" spans="6:6">
      <c r="F780" s="31">
        <v>778</v>
      </c>
    </row>
    <row r="781" spans="6:6">
      <c r="F781" s="31">
        <v>779</v>
      </c>
    </row>
    <row r="782" spans="6:6">
      <c r="F782" s="31">
        <v>780</v>
      </c>
    </row>
    <row r="783" spans="6:6">
      <c r="F783" s="31">
        <v>781</v>
      </c>
    </row>
    <row r="784" spans="6:6">
      <c r="F784" s="31">
        <v>782</v>
      </c>
    </row>
    <row r="785" spans="6:6">
      <c r="F785" s="31">
        <v>783</v>
      </c>
    </row>
    <row r="786" spans="6:6">
      <c r="F786" s="31">
        <v>784</v>
      </c>
    </row>
    <row r="787" spans="6:6">
      <c r="F787" s="31">
        <v>785</v>
      </c>
    </row>
    <row r="788" spans="6:6">
      <c r="F788" s="31">
        <v>786</v>
      </c>
    </row>
    <row r="789" spans="6:6">
      <c r="F789" s="31">
        <v>787</v>
      </c>
    </row>
    <row r="790" spans="6:6">
      <c r="F790" s="31">
        <v>788</v>
      </c>
    </row>
    <row r="791" spans="6:6">
      <c r="F791" s="31">
        <v>789</v>
      </c>
    </row>
    <row r="792" spans="6:6">
      <c r="F792" s="31">
        <v>790</v>
      </c>
    </row>
    <row r="793" spans="6:6">
      <c r="F793" s="31">
        <v>791</v>
      </c>
    </row>
    <row r="794" spans="6:6">
      <c r="F794" s="31">
        <v>792</v>
      </c>
    </row>
    <row r="795" spans="6:6">
      <c r="F795" s="31">
        <v>793</v>
      </c>
    </row>
    <row r="796" spans="6:6">
      <c r="F796" s="31">
        <v>794</v>
      </c>
    </row>
    <row r="797" spans="6:6">
      <c r="F797" s="31">
        <v>795</v>
      </c>
    </row>
    <row r="798" spans="6:6">
      <c r="F798" s="31">
        <v>796</v>
      </c>
    </row>
    <row r="799" spans="6:6">
      <c r="F799" s="31">
        <v>797</v>
      </c>
    </row>
    <row r="800" spans="6:6">
      <c r="F800" s="31">
        <v>798</v>
      </c>
    </row>
    <row r="801" spans="6:6">
      <c r="F801" s="31">
        <v>799</v>
      </c>
    </row>
    <row r="802" spans="6:6">
      <c r="F802" s="31">
        <v>800</v>
      </c>
    </row>
    <row r="803" spans="6:6">
      <c r="F803" s="31">
        <v>801</v>
      </c>
    </row>
    <row r="804" spans="6:6">
      <c r="F804" s="31">
        <v>802</v>
      </c>
    </row>
    <row r="805" spans="6:6">
      <c r="F805" s="31">
        <v>803</v>
      </c>
    </row>
    <row r="806" spans="6:6">
      <c r="F806" s="31">
        <v>804</v>
      </c>
    </row>
    <row r="807" spans="6:6">
      <c r="F807" s="31">
        <v>805</v>
      </c>
    </row>
    <row r="808" spans="6:6">
      <c r="F808" s="31">
        <v>806</v>
      </c>
    </row>
    <row r="809" spans="6:6">
      <c r="F809" s="31">
        <v>807</v>
      </c>
    </row>
    <row r="810" spans="6:6">
      <c r="F810" s="31">
        <v>808</v>
      </c>
    </row>
    <row r="811" spans="6:6">
      <c r="F811" s="31">
        <v>809</v>
      </c>
    </row>
    <row r="812" spans="6:6">
      <c r="F812" s="31">
        <v>810</v>
      </c>
    </row>
    <row r="813" spans="6:6">
      <c r="F813" s="31">
        <v>811</v>
      </c>
    </row>
    <row r="814" spans="6:6">
      <c r="F814" s="31">
        <v>812</v>
      </c>
    </row>
    <row r="815" spans="6:6">
      <c r="F815" s="31">
        <v>813</v>
      </c>
    </row>
    <row r="816" spans="6:6">
      <c r="F816" s="31">
        <v>814</v>
      </c>
    </row>
    <row r="817" spans="6:6">
      <c r="F817" s="31">
        <v>815</v>
      </c>
    </row>
    <row r="818" spans="6:6">
      <c r="F818" s="31">
        <v>816</v>
      </c>
    </row>
    <row r="819" spans="6:6">
      <c r="F819" s="31">
        <v>817</v>
      </c>
    </row>
    <row r="820" spans="6:6">
      <c r="F820" s="31">
        <v>818</v>
      </c>
    </row>
    <row r="821" spans="6:6">
      <c r="F821" s="31">
        <v>819</v>
      </c>
    </row>
    <row r="822" spans="6:6">
      <c r="F822" s="31">
        <v>820</v>
      </c>
    </row>
    <row r="823" spans="6:6">
      <c r="F823" s="31">
        <v>821</v>
      </c>
    </row>
    <row r="824" spans="6:6">
      <c r="F824" s="31">
        <v>822</v>
      </c>
    </row>
    <row r="825" spans="6:6">
      <c r="F825" s="31">
        <v>823</v>
      </c>
    </row>
    <row r="826" spans="6:6">
      <c r="F826" s="31">
        <v>824</v>
      </c>
    </row>
    <row r="827" spans="6:6">
      <c r="F827" s="31">
        <v>825</v>
      </c>
    </row>
    <row r="828" spans="6:6">
      <c r="F828" s="31">
        <v>826</v>
      </c>
    </row>
    <row r="829" spans="6:6">
      <c r="F829" s="31">
        <v>827</v>
      </c>
    </row>
    <row r="830" spans="6:6">
      <c r="F830" s="31">
        <v>828</v>
      </c>
    </row>
    <row r="831" spans="6:6">
      <c r="F831" s="31">
        <v>829</v>
      </c>
    </row>
    <row r="832" spans="6:6">
      <c r="F832" s="31">
        <v>830</v>
      </c>
    </row>
    <row r="833" spans="6:6">
      <c r="F833" s="31">
        <v>831</v>
      </c>
    </row>
    <row r="834" spans="6:6">
      <c r="F834" s="31">
        <v>832</v>
      </c>
    </row>
    <row r="835" spans="6:6">
      <c r="F835" s="31">
        <v>833</v>
      </c>
    </row>
    <row r="836" spans="6:6">
      <c r="F836" s="31">
        <v>834</v>
      </c>
    </row>
    <row r="837" spans="6:6">
      <c r="F837" s="31">
        <v>835</v>
      </c>
    </row>
    <row r="838" spans="6:6">
      <c r="F838" s="31">
        <v>836</v>
      </c>
    </row>
    <row r="839" spans="6:6">
      <c r="F839" s="31">
        <v>837</v>
      </c>
    </row>
    <row r="840" spans="6:6">
      <c r="F840" s="31">
        <v>838</v>
      </c>
    </row>
    <row r="841" spans="6:6">
      <c r="F841" s="31">
        <v>839</v>
      </c>
    </row>
    <row r="842" spans="6:6">
      <c r="F842" s="31">
        <v>840</v>
      </c>
    </row>
    <row r="843" spans="6:6">
      <c r="F843" s="31">
        <v>841</v>
      </c>
    </row>
    <row r="844" spans="6:6">
      <c r="F844" s="31">
        <v>842</v>
      </c>
    </row>
    <row r="845" spans="6:6">
      <c r="F845" s="31">
        <v>843</v>
      </c>
    </row>
    <row r="846" spans="6:6">
      <c r="F846" s="31">
        <v>844</v>
      </c>
    </row>
    <row r="847" spans="6:6">
      <c r="F847" s="31">
        <v>845</v>
      </c>
    </row>
    <row r="848" spans="6:6">
      <c r="F848" s="31">
        <v>846</v>
      </c>
    </row>
    <row r="849" spans="6:6">
      <c r="F849" s="31">
        <v>847</v>
      </c>
    </row>
    <row r="850" spans="6:6">
      <c r="F850" s="31">
        <v>848</v>
      </c>
    </row>
    <row r="851" spans="6:6">
      <c r="F851" s="31">
        <v>849</v>
      </c>
    </row>
    <row r="852" spans="6:6">
      <c r="F852" s="31">
        <v>850</v>
      </c>
    </row>
    <row r="853" spans="6:6">
      <c r="F853" s="31">
        <v>851</v>
      </c>
    </row>
    <row r="854" spans="6:6">
      <c r="F854" s="31">
        <v>852</v>
      </c>
    </row>
    <row r="855" spans="6:6">
      <c r="F855" s="31">
        <v>853</v>
      </c>
    </row>
    <row r="856" spans="6:6">
      <c r="F856" s="31">
        <v>854</v>
      </c>
    </row>
    <row r="857" spans="6:6">
      <c r="F857" s="31">
        <v>855</v>
      </c>
    </row>
    <row r="858" spans="6:6">
      <c r="F858" s="31">
        <v>856</v>
      </c>
    </row>
    <row r="859" spans="6:6">
      <c r="F859" s="31">
        <v>857</v>
      </c>
    </row>
    <row r="860" spans="6:6">
      <c r="F860" s="31">
        <v>858</v>
      </c>
    </row>
    <row r="861" spans="6:6">
      <c r="F861" s="31">
        <v>859</v>
      </c>
    </row>
    <row r="862" spans="6:6">
      <c r="F862" s="31">
        <v>860</v>
      </c>
    </row>
    <row r="863" spans="6:6">
      <c r="F863" s="31">
        <v>861</v>
      </c>
    </row>
    <row r="864" spans="6:6">
      <c r="F864" s="31">
        <v>862</v>
      </c>
    </row>
    <row r="865" spans="6:6">
      <c r="F865" s="31">
        <v>863</v>
      </c>
    </row>
    <row r="866" spans="6:6">
      <c r="F866" s="31">
        <v>864</v>
      </c>
    </row>
    <row r="867" spans="6:6">
      <c r="F867" s="31">
        <v>865</v>
      </c>
    </row>
    <row r="868" spans="6:6">
      <c r="F868" s="31">
        <v>866</v>
      </c>
    </row>
    <row r="869" spans="6:6">
      <c r="F869" s="31">
        <v>867</v>
      </c>
    </row>
    <row r="870" spans="6:6">
      <c r="F870" s="31">
        <v>868</v>
      </c>
    </row>
    <row r="871" spans="6:6">
      <c r="F871" s="31">
        <v>869</v>
      </c>
    </row>
    <row r="872" spans="6:6">
      <c r="F872" s="31">
        <v>870</v>
      </c>
    </row>
    <row r="873" spans="6:6">
      <c r="F873" s="31">
        <v>871</v>
      </c>
    </row>
    <row r="874" spans="6:6">
      <c r="F874" s="31">
        <v>872</v>
      </c>
    </row>
    <row r="875" spans="6:6">
      <c r="F875" s="31">
        <v>873</v>
      </c>
    </row>
    <row r="876" spans="6:6">
      <c r="F876" s="31">
        <v>874</v>
      </c>
    </row>
    <row r="877" spans="6:6">
      <c r="F877" s="31">
        <v>875</v>
      </c>
    </row>
    <row r="878" spans="6:6">
      <c r="F878" s="31">
        <v>876</v>
      </c>
    </row>
    <row r="879" spans="6:6">
      <c r="F879" s="31">
        <v>877</v>
      </c>
    </row>
    <row r="880" spans="6:6">
      <c r="F880" s="31">
        <v>878</v>
      </c>
    </row>
    <row r="881" spans="6:6">
      <c r="F881" s="31">
        <v>879</v>
      </c>
    </row>
    <row r="882" spans="6:6">
      <c r="F882" s="31">
        <v>880</v>
      </c>
    </row>
    <row r="883" spans="6:6">
      <c r="F883" s="31">
        <v>881</v>
      </c>
    </row>
    <row r="884" spans="6:6">
      <c r="F884" s="31">
        <v>882</v>
      </c>
    </row>
    <row r="885" spans="6:6">
      <c r="F885" s="31">
        <v>883</v>
      </c>
    </row>
    <row r="886" spans="6:6">
      <c r="F886" s="31">
        <v>884</v>
      </c>
    </row>
    <row r="887" spans="6:6">
      <c r="F887" s="31">
        <v>885</v>
      </c>
    </row>
    <row r="888" spans="6:6">
      <c r="F888" s="31">
        <v>886</v>
      </c>
    </row>
    <row r="889" spans="6:6">
      <c r="F889" s="31">
        <v>887</v>
      </c>
    </row>
    <row r="890" spans="6:6">
      <c r="F890" s="31">
        <v>888</v>
      </c>
    </row>
    <row r="891" spans="6:6">
      <c r="F891" s="31">
        <v>889</v>
      </c>
    </row>
    <row r="892" spans="6:6">
      <c r="F892" s="31">
        <v>890</v>
      </c>
    </row>
    <row r="893" spans="6:6">
      <c r="F893" s="31">
        <v>891</v>
      </c>
    </row>
    <row r="894" spans="6:6">
      <c r="F894" s="31">
        <v>892</v>
      </c>
    </row>
    <row r="895" spans="6:6">
      <c r="F895" s="31">
        <v>893</v>
      </c>
    </row>
    <row r="896" spans="6:6">
      <c r="F896" s="31">
        <v>894</v>
      </c>
    </row>
    <row r="897" spans="6:6">
      <c r="F897" s="31">
        <v>895</v>
      </c>
    </row>
    <row r="898" spans="6:6">
      <c r="F898" s="31">
        <v>896</v>
      </c>
    </row>
    <row r="899" spans="6:6">
      <c r="F899" s="31">
        <v>897</v>
      </c>
    </row>
    <row r="900" spans="6:6">
      <c r="F900" s="31">
        <v>898</v>
      </c>
    </row>
    <row r="901" spans="6:6">
      <c r="F901" s="31">
        <v>899</v>
      </c>
    </row>
    <row r="902" spans="6:6">
      <c r="F902" s="31">
        <v>900</v>
      </c>
    </row>
    <row r="903" spans="6:6">
      <c r="F903" s="31">
        <v>901</v>
      </c>
    </row>
    <row r="904" spans="6:6">
      <c r="F904" s="31">
        <v>902</v>
      </c>
    </row>
    <row r="905" spans="6:6">
      <c r="F905" s="31">
        <v>903</v>
      </c>
    </row>
    <row r="906" spans="6:6">
      <c r="F906" s="31">
        <v>904</v>
      </c>
    </row>
    <row r="907" spans="6:6">
      <c r="F907" s="31">
        <v>905</v>
      </c>
    </row>
    <row r="908" spans="6:6">
      <c r="F908" s="31">
        <v>906</v>
      </c>
    </row>
    <row r="909" spans="6:6">
      <c r="F909" s="31">
        <v>907</v>
      </c>
    </row>
    <row r="910" spans="6:6">
      <c r="F910" s="31">
        <v>908</v>
      </c>
    </row>
    <row r="911" spans="6:6">
      <c r="F911" s="31">
        <v>909</v>
      </c>
    </row>
    <row r="912" spans="6:6">
      <c r="F912" s="31">
        <v>910</v>
      </c>
    </row>
    <row r="913" spans="6:6">
      <c r="F913" s="31">
        <v>911</v>
      </c>
    </row>
    <row r="914" spans="6:6">
      <c r="F914" s="31">
        <v>912</v>
      </c>
    </row>
    <row r="915" spans="6:6">
      <c r="F915" s="31">
        <v>913</v>
      </c>
    </row>
    <row r="916" spans="6:6">
      <c r="F916" s="31">
        <v>914</v>
      </c>
    </row>
    <row r="917" spans="6:6">
      <c r="F917" s="31">
        <v>915</v>
      </c>
    </row>
    <row r="918" spans="6:6">
      <c r="F918" s="31">
        <v>916</v>
      </c>
    </row>
    <row r="919" spans="6:6">
      <c r="F919" s="31">
        <v>917</v>
      </c>
    </row>
    <row r="920" spans="6:6">
      <c r="F920" s="31">
        <v>918</v>
      </c>
    </row>
    <row r="921" spans="6:6">
      <c r="F921" s="31">
        <v>919</v>
      </c>
    </row>
    <row r="922" spans="6:6">
      <c r="F922" s="31">
        <v>920</v>
      </c>
    </row>
    <row r="923" spans="6:6">
      <c r="F923" s="31">
        <v>921</v>
      </c>
    </row>
    <row r="924" spans="6:6">
      <c r="F924" s="31">
        <v>922</v>
      </c>
    </row>
    <row r="925" spans="6:6">
      <c r="F925" s="31">
        <v>923</v>
      </c>
    </row>
    <row r="926" spans="6:6">
      <c r="F926" s="31">
        <v>924</v>
      </c>
    </row>
    <row r="927" spans="6:6">
      <c r="F927" s="31">
        <v>925</v>
      </c>
    </row>
    <row r="928" spans="6:6">
      <c r="F928" s="31">
        <v>926</v>
      </c>
    </row>
    <row r="929" spans="6:6">
      <c r="F929" s="31">
        <v>927</v>
      </c>
    </row>
    <row r="930" spans="6:6">
      <c r="F930" s="31">
        <v>928</v>
      </c>
    </row>
    <row r="931" spans="6:6">
      <c r="F931" s="31">
        <v>929</v>
      </c>
    </row>
    <row r="932" spans="6:6">
      <c r="F932" s="31">
        <v>930</v>
      </c>
    </row>
    <row r="933" spans="6:6">
      <c r="F933" s="31">
        <v>931</v>
      </c>
    </row>
    <row r="934" spans="6:6">
      <c r="F934" s="31">
        <v>932</v>
      </c>
    </row>
    <row r="935" spans="6:6">
      <c r="F935" s="31">
        <v>933</v>
      </c>
    </row>
    <row r="936" spans="6:6">
      <c r="F936" s="31">
        <v>934</v>
      </c>
    </row>
    <row r="937" spans="6:6">
      <c r="F937" s="31">
        <v>935</v>
      </c>
    </row>
    <row r="938" spans="6:6">
      <c r="F938" s="31">
        <v>936</v>
      </c>
    </row>
    <row r="939" spans="6:6">
      <c r="F939" s="31">
        <v>937</v>
      </c>
    </row>
    <row r="940" spans="6:6">
      <c r="F940" s="31">
        <v>938</v>
      </c>
    </row>
    <row r="941" spans="6:6">
      <c r="F941" s="31">
        <v>939</v>
      </c>
    </row>
    <row r="942" spans="6:6">
      <c r="F942" s="31">
        <v>940</v>
      </c>
    </row>
    <row r="943" spans="6:6">
      <c r="F943" s="31">
        <v>941</v>
      </c>
    </row>
    <row r="944" spans="6:6">
      <c r="F944" s="31">
        <v>942</v>
      </c>
    </row>
    <row r="945" spans="6:6">
      <c r="F945" s="31">
        <v>943</v>
      </c>
    </row>
    <row r="946" spans="6:6">
      <c r="F946" s="31">
        <v>944</v>
      </c>
    </row>
    <row r="947" spans="6:6">
      <c r="F947" s="31">
        <v>945</v>
      </c>
    </row>
    <row r="948" spans="6:6">
      <c r="F948" s="31">
        <v>946</v>
      </c>
    </row>
    <row r="949" spans="6:6">
      <c r="F949" s="31">
        <v>947</v>
      </c>
    </row>
    <row r="950" spans="6:6">
      <c r="F950" s="31">
        <v>948</v>
      </c>
    </row>
    <row r="951" spans="6:6">
      <c r="F951" s="31">
        <v>949</v>
      </c>
    </row>
    <row r="952" spans="6:6">
      <c r="F952" s="31">
        <v>950</v>
      </c>
    </row>
    <row r="953" spans="6:6">
      <c r="F953" s="31">
        <v>951</v>
      </c>
    </row>
    <row r="954" spans="6:6">
      <c r="F954" s="31">
        <v>952</v>
      </c>
    </row>
    <row r="955" spans="6:6">
      <c r="F955" s="31">
        <v>953</v>
      </c>
    </row>
    <row r="956" spans="6:6">
      <c r="F956" s="31">
        <v>954</v>
      </c>
    </row>
    <row r="957" spans="6:6">
      <c r="F957" s="31">
        <v>955</v>
      </c>
    </row>
    <row r="958" spans="6:6">
      <c r="F958" s="31">
        <v>956</v>
      </c>
    </row>
    <row r="959" spans="6:6">
      <c r="F959" s="31">
        <v>957</v>
      </c>
    </row>
    <row r="960" spans="6:6">
      <c r="F960" s="31">
        <v>958</v>
      </c>
    </row>
    <row r="961" spans="6:6">
      <c r="F961" s="31">
        <v>959</v>
      </c>
    </row>
    <row r="962" spans="6:6">
      <c r="F962" s="31">
        <v>960</v>
      </c>
    </row>
    <row r="963" spans="6:6">
      <c r="F963" s="31">
        <v>961</v>
      </c>
    </row>
    <row r="964" spans="6:6">
      <c r="F964" s="31">
        <v>962</v>
      </c>
    </row>
    <row r="965" spans="6:6">
      <c r="F965" s="31">
        <v>963</v>
      </c>
    </row>
    <row r="966" spans="6:6">
      <c r="F966" s="31">
        <v>964</v>
      </c>
    </row>
    <row r="967" spans="6:6">
      <c r="F967" s="31">
        <v>965</v>
      </c>
    </row>
    <row r="968" spans="6:6">
      <c r="F968" s="31">
        <v>966</v>
      </c>
    </row>
    <row r="969" spans="6:6">
      <c r="F969" s="31">
        <v>967</v>
      </c>
    </row>
    <row r="970" spans="6:6">
      <c r="F970" s="31">
        <v>968</v>
      </c>
    </row>
    <row r="971" spans="6:6">
      <c r="F971" s="31">
        <v>969</v>
      </c>
    </row>
    <row r="972" spans="6:6">
      <c r="F972" s="31">
        <v>970</v>
      </c>
    </row>
    <row r="973" spans="6:6">
      <c r="F973" s="31">
        <v>971</v>
      </c>
    </row>
    <row r="974" spans="6:6">
      <c r="F974" s="31">
        <v>972</v>
      </c>
    </row>
    <row r="975" spans="6:6">
      <c r="F975" s="31">
        <v>973</v>
      </c>
    </row>
    <row r="976" spans="6:6">
      <c r="F976" s="31">
        <v>974</v>
      </c>
    </row>
    <row r="977" spans="6:6">
      <c r="F977" s="31">
        <v>975</v>
      </c>
    </row>
    <row r="978" spans="6:6">
      <c r="F978" s="31">
        <v>976</v>
      </c>
    </row>
    <row r="979" spans="6:6">
      <c r="F979" s="31">
        <v>977</v>
      </c>
    </row>
    <row r="980" spans="6:6">
      <c r="F980" s="31">
        <v>978</v>
      </c>
    </row>
    <row r="981" spans="6:6">
      <c r="F981" s="31">
        <v>979</v>
      </c>
    </row>
    <row r="982" spans="6:6">
      <c r="F982" s="31">
        <v>980</v>
      </c>
    </row>
    <row r="983" spans="6:6">
      <c r="F983" s="31">
        <v>981</v>
      </c>
    </row>
    <row r="984" spans="6:6">
      <c r="F984" s="31">
        <v>982</v>
      </c>
    </row>
    <row r="985" spans="6:6">
      <c r="F985" s="31">
        <v>983</v>
      </c>
    </row>
    <row r="986" spans="6:6">
      <c r="F986" s="31">
        <v>984</v>
      </c>
    </row>
    <row r="987" spans="6:6">
      <c r="F987" s="31">
        <v>985</v>
      </c>
    </row>
    <row r="988" spans="6:6">
      <c r="F988" s="31">
        <v>986</v>
      </c>
    </row>
    <row r="989" spans="6:6">
      <c r="F989" s="31">
        <v>987</v>
      </c>
    </row>
    <row r="990" spans="6:6">
      <c r="F990" s="31">
        <v>988</v>
      </c>
    </row>
    <row r="991" spans="6:6">
      <c r="F991" s="31">
        <v>989</v>
      </c>
    </row>
    <row r="992" spans="6:6">
      <c r="F992" s="31">
        <v>990</v>
      </c>
    </row>
    <row r="993" spans="6:6">
      <c r="F993" s="31">
        <v>991</v>
      </c>
    </row>
    <row r="994" spans="6:6">
      <c r="F994" s="31">
        <v>992</v>
      </c>
    </row>
    <row r="995" spans="6:6">
      <c r="F995" s="31">
        <v>993</v>
      </c>
    </row>
    <row r="996" spans="6:6">
      <c r="F996" s="31">
        <v>994</v>
      </c>
    </row>
    <row r="997" spans="6:6">
      <c r="F997" s="31">
        <v>995</v>
      </c>
    </row>
    <row r="998" spans="6:6">
      <c r="F998" s="31">
        <v>996</v>
      </c>
    </row>
    <row r="999" spans="6:6">
      <c r="F999" s="31">
        <v>997</v>
      </c>
    </row>
    <row r="1000" spans="6:6">
      <c r="F1000" s="31">
        <v>998</v>
      </c>
    </row>
    <row r="1001" spans="6:6">
      <c r="F1001" s="31">
        <v>999</v>
      </c>
    </row>
  </sheetData>
  <sheetProtection algorithmName="SHA-512" hashValue="fX5UcD6ZYQAakO3typlDfOrjR3Js+1PM7lqS3VeuAIQUffn07vwD28SzJgvt/3Cfflv2+EsEqU+/DhckeJlZ9w==" saltValue="toKrAzQ5G+chOzkCEXvxGg==" spinCount="100000" sheet="1" selectLockedCells="1" selectUnlockedCells="1"/>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1_概要＆幹部メンバー表</vt:lpstr>
      <vt:lpstr>2_活動・予算計画書</vt:lpstr>
      <vt:lpstr>2_〈記入例〉活動・予算計画書</vt:lpstr>
      <vt:lpstr>3_メンバー表</vt:lpstr>
      <vt:lpstr>4_特別申請</vt:lpstr>
      <vt:lpstr>☆.CLC専用_プルダウンリスト </vt:lpstr>
      <vt:lpstr>'1_概要＆幹部メンバー表'!Print_Area</vt:lpstr>
      <vt:lpstr>'2_〈記入例〉活動・予算計画書'!Print_Area</vt:lpstr>
      <vt:lpstr>'2_活動・予算計画書'!Print_Area</vt:lpstr>
      <vt:lpstr>'3_メンバー表'!Print_Area</vt:lpstr>
      <vt:lpstr>'4_特別申請'!Print_Area</vt:lpstr>
    </vt:vector>
  </TitlesOfParts>
  <Company>東海大学</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村井 健太郎</dc:creator>
  <cp:lastModifiedBy>村井 健太郎</cp:lastModifiedBy>
  <cp:lastPrinted>2024-10-29T09:19:39Z</cp:lastPrinted>
  <dcterms:created xsi:type="dcterms:W3CDTF">2023-08-31T00:13:21Z</dcterms:created>
  <dcterms:modified xsi:type="dcterms:W3CDTF">2025-10-17T06:52:18Z</dcterms:modified>
</cp:coreProperties>
</file>